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Pc\Desktop\Материјали за Веб Страна\Оценка на ефикасноста на управувањето\"/>
    </mc:Choice>
  </mc:AlternateContent>
  <xr:revisionPtr revIDLastSave="0" documentId="13_ncr:1_{7CF5E050-4E5B-43AD-B4FD-B45C6CE60D88}" xr6:coauthVersionLast="47" xr6:coauthVersionMax="47" xr10:uidLastSave="{00000000-0000-0000-0000-000000000000}"/>
  <bookViews>
    <workbookView xWindow="-108" yWindow="-108" windowWidth="23256" windowHeight="12576" tabRatio="754" xr2:uid="{00000000-000D-0000-FFFF-FFFF00000000}"/>
  </bookViews>
  <sheets>
    <sheet name="Напреден МЕТТ Вовед" sheetId="45" r:id="rId1"/>
    <sheet name="Учество на засегнати страни" sheetId="49" r:id="rId2"/>
    <sheet name="Напреден МЕТТ одговори и оценки" sheetId="2" r:id="rId3"/>
    <sheet name="Поранешни оценувања" sheetId="55" r:id="rId4"/>
    <sheet name="Следни активности после оценкат" sheetId="54" r:id="rId5"/>
    <sheet name="Карактеристики на заш. подрачје" sheetId="35" r:id="rId6"/>
    <sheet name="1. Легален статус" sheetId="1" r:id="rId7"/>
    <sheet name="2. Регулација на заш.подрачје" sheetId="3" r:id="rId8"/>
    <sheet name="3. Спроведување на закон" sheetId="4" r:id="rId9"/>
    <sheet name="4. Цели на заштитено подрачје" sheetId="5" r:id="rId10"/>
    <sheet name="5. Дизајн на заштитено подрaчје" sheetId="56" r:id="rId11"/>
    <sheet name="6. Демаркација на граници " sheetId="57" r:id="rId12"/>
    <sheet name="7. План за управување " sheetId="58" r:id="rId13"/>
    <sheet name="Дополнителни поени на 7." sheetId="59" r:id="rId14"/>
    <sheet name="8. Редовен план за работа" sheetId="9" r:id="rId15"/>
    <sheet name="9. Попис на ресурси " sheetId="66" r:id="rId16"/>
    <sheet name="10. Оценка на пристап " sheetId="70" r:id="rId17"/>
    <sheet name="11. Истражување " sheetId="67" r:id="rId18"/>
    <sheet name="12. Управување со ресурси" sheetId="60" r:id="rId19"/>
    <sheet name="13. Број на вработени " sheetId="71" r:id="rId20"/>
    <sheet name="14. Тренинг на вработени " sheetId="15" r:id="rId21"/>
    <sheet name="15. Тековен буџет" sheetId="16" r:id="rId22"/>
    <sheet name="16. Безбедност на буџетот" sheetId="17" r:id="rId23"/>
    <sheet name="17. Управување со буџетот" sheetId="18" r:id="rId24"/>
    <sheet name="18. Опрема и постојки " sheetId="61" r:id="rId25"/>
    <sheet name="19. Одржување опрема и пост " sheetId="62" r:id="rId26"/>
    <sheet name="20. Едукација и свест " sheetId="75" r:id="rId27"/>
    <sheet name="21. Планирање за земја и вода " sheetId="72" r:id="rId28"/>
    <sheet name="Дополнителни поени на 21. " sheetId="73" r:id="rId29"/>
    <sheet name="22. Државни и комерцијални сосе" sheetId="23" r:id="rId30"/>
    <sheet name="23. Домородци" sheetId="24" r:id="rId31"/>
    <sheet name="24. Локални заедници" sheetId="25" r:id="rId32"/>
    <sheet name="Дополнителни поени на 24." sheetId="52" r:id="rId33"/>
    <sheet name="25. Економска корист" sheetId="26" r:id="rId34"/>
    <sheet name="26. Мониторинг и евалуација " sheetId="74" r:id="rId35"/>
    <sheet name="Климатски промени " sheetId="69" r:id="rId36"/>
    <sheet name="27. Постојки за посетители" sheetId="28" r:id="rId37"/>
    <sheet name="28. Тур-оператори" sheetId="29" r:id="rId38"/>
    <sheet name="29. Наплата" sheetId="30" r:id="rId39"/>
    <sheet name="Закани" sheetId="36" r:id="rId40"/>
    <sheet name="Детална оценка на закани" sheetId="41" r:id="rId41"/>
    <sheet name="30. Состојба на вредностите " sheetId="63" r:id="rId42"/>
    <sheet name="Детална проценка на вреднос " sheetId="64" r:id="rId43"/>
    <sheet name="Дополнителни поени на 30. " sheetId="65" r:id="rId44"/>
    <sheet name="Конзервациски статус на видови" sheetId="44" r:id="rId45"/>
    <sheet name="Детална проценка на видови" sheetId="46" r:id="rId46"/>
    <sheet name="Конзервациски статус на живеали" sheetId="48" r:id="rId47"/>
    <sheet name="Детална проценка на живеалишта" sheetId="47" r:id="rId48"/>
  </sheets>
  <externalReferences>
    <externalReference r:id="rId49"/>
  </externalReferences>
  <definedNames>
    <definedName name="AdditionalPoints">'[1]Value Lists'!$I$4:$I$5</definedName>
    <definedName name="Ownership">'[1]Value Lists'!$E$4:$E$7</definedName>
    <definedName name="Questions">'[1]Value Lists'!$G$4:$G$7</definedName>
    <definedName name="Threat">'[1]Value Lists'!$C$4:$C$7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2" l="1"/>
  <c r="D11" i="2"/>
  <c r="H8" i="55" s="1"/>
  <c r="D9" i="2"/>
  <c r="H6" i="55" s="1"/>
  <c r="D7" i="2"/>
  <c r="H4" i="55" s="1"/>
  <c r="D6" i="2"/>
  <c r="H3" i="55" s="1"/>
  <c r="H5" i="55"/>
  <c r="H7" i="55"/>
  <c r="H9" i="55"/>
  <c r="H10" i="55"/>
  <c r="H11" i="55"/>
  <c r="H12" i="55"/>
  <c r="H13" i="55"/>
  <c r="H14" i="55"/>
  <c r="H15" i="55"/>
  <c r="H16" i="55"/>
  <c r="H17" i="55"/>
  <c r="H18" i="55"/>
  <c r="H19" i="55"/>
  <c r="H20" i="55"/>
  <c r="H21" i="55"/>
  <c r="H22" i="55"/>
  <c r="H23" i="55"/>
  <c r="H24" i="55"/>
  <c r="H25" i="55"/>
  <c r="H26" i="55"/>
  <c r="H28" i="55"/>
  <c r="H29" i="55"/>
  <c r="H30" i="55"/>
  <c r="H31" i="55"/>
  <c r="H32" i="55"/>
  <c r="H33" i="55"/>
  <c r="H34" i="55"/>
  <c r="H35" i="55"/>
  <c r="H36" i="55"/>
  <c r="H37" i="55"/>
  <c r="H38" i="55"/>
  <c r="H42" i="55"/>
  <c r="H43" i="55"/>
  <c r="H44" i="55"/>
  <c r="D41" i="2"/>
  <c r="D40" i="2"/>
  <c r="D35" i="2"/>
  <c r="D34" i="2"/>
  <c r="D28" i="2"/>
  <c r="D27" i="2"/>
  <c r="D26" i="2"/>
  <c r="D25" i="2"/>
  <c r="D24" i="2"/>
  <c r="D19" i="2"/>
  <c r="D18" i="2"/>
  <c r="D17" i="2"/>
  <c r="D16" i="2"/>
  <c r="D15" i="2"/>
  <c r="D13" i="2"/>
  <c r="D12" i="2"/>
  <c r="D10" i="2"/>
  <c r="G49" i="55"/>
  <c r="E49" i="55"/>
  <c r="G45" i="55"/>
  <c r="F44" i="55"/>
  <c r="F43" i="55"/>
  <c r="F42" i="55"/>
  <c r="F41" i="55"/>
  <c r="F40" i="55"/>
  <c r="F39" i="55"/>
  <c r="F38" i="55"/>
  <c r="F37" i="55"/>
  <c r="F36" i="55"/>
  <c r="F35" i="55"/>
  <c r="F34" i="55"/>
  <c r="F33" i="55"/>
  <c r="F32" i="55"/>
  <c r="F31" i="55"/>
  <c r="F30" i="55"/>
  <c r="F29" i="55"/>
  <c r="F28" i="55"/>
  <c r="F27" i="55"/>
  <c r="F26" i="55"/>
  <c r="F25" i="55"/>
  <c r="F24" i="55"/>
  <c r="F23" i="55"/>
  <c r="F22" i="55"/>
  <c r="F21" i="55"/>
  <c r="F20" i="55"/>
  <c r="F19" i="55"/>
  <c r="F18" i="55"/>
  <c r="F17" i="55"/>
  <c r="F16" i="55"/>
  <c r="F15" i="55"/>
  <c r="F14" i="55"/>
  <c r="F13" i="55"/>
  <c r="F12" i="55"/>
  <c r="F11" i="55"/>
  <c r="F10" i="55"/>
  <c r="F9" i="55"/>
  <c r="F8" i="55"/>
  <c r="F7" i="55"/>
  <c r="F6" i="55"/>
  <c r="F5" i="55"/>
  <c r="F4" i="55"/>
  <c r="F3" i="55"/>
  <c r="F45" i="55" l="1"/>
  <c r="F49" i="55"/>
  <c r="D43" i="2"/>
  <c r="H40" i="55" s="1"/>
  <c r="D42" i="2"/>
  <c r="H39" i="55" s="1"/>
  <c r="D39" i="2"/>
  <c r="D38" i="2"/>
  <c r="D37" i="2"/>
  <c r="D36" i="2"/>
  <c r="D33" i="2"/>
  <c r="D32" i="2"/>
  <c r="D31" i="2"/>
  <c r="D30" i="2"/>
  <c r="H27" i="55" s="1"/>
  <c r="D29" i="2"/>
  <c r="D23" i="2"/>
  <c r="D22" i="2"/>
  <c r="D21" i="2"/>
  <c r="D20" i="2"/>
  <c r="D14" i="2"/>
  <c r="D8" i="2"/>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9" i="54"/>
  <c r="C8" i="54"/>
  <c r="C7" i="54"/>
  <c r="C6" i="54"/>
  <c r="J11" i="2"/>
  <c r="J9" i="2"/>
  <c r="J7" i="2"/>
  <c r="C44" i="2"/>
  <c r="J10" i="2"/>
  <c r="I6" i="2"/>
  <c r="I10" i="2"/>
  <c r="J6" i="2"/>
  <c r="J8" i="2"/>
  <c r="H45" i="55" l="1"/>
  <c r="I11" i="2"/>
  <c r="K11" i="2" s="1"/>
  <c r="I7" i="2"/>
  <c r="K7" i="2" s="1"/>
  <c r="I9" i="2"/>
  <c r="K9" i="2" s="1"/>
  <c r="D44" i="2"/>
  <c r="K10" i="2"/>
  <c r="K6" i="2"/>
  <c r="I8" i="2"/>
  <c r="K8" i="2" s="1"/>
  <c r="J12" i="2"/>
  <c r="I12" i="2" l="1"/>
  <c r="K12" i="2" s="1"/>
</calcChain>
</file>

<file path=xl/sharedStrings.xml><?xml version="1.0" encoding="utf-8"?>
<sst xmlns="http://schemas.openxmlformats.org/spreadsheetml/2006/main" count="1590" uniqueCount="897">
  <si>
    <t xml:space="preserve">No firm objectives have been agreed for the protected area </t>
  </si>
  <si>
    <t>The protected area has agreed objectives, but is not managed according to these objectives</t>
  </si>
  <si>
    <t>The protected area has agreed objectives, but is only partially managed according to these objectives</t>
  </si>
  <si>
    <t>The protected area has agreed objectives and is managed to meet these objectives</t>
  </si>
  <si>
    <r>
      <t xml:space="preserve">Help for answering this question:
</t>
    </r>
    <r>
      <rPr>
        <sz val="12"/>
        <color theme="1"/>
        <rFont val="Calibri"/>
        <family val="2"/>
        <scheme val="minor"/>
      </rPr>
      <t xml:space="preserve">It is important that staff, stakeholders and rightsholders recognise the boundary and that people know if they are encroaching the protected area. Note that a few boundaries will by their nature be unstable: if the boundary is a river bank or a shoreline the precise location can change quite markedly over time. Such changes may become stronger under climate change: for example the coastline may retreat inland. </t>
    </r>
  </si>
  <si>
    <t>Context</t>
  </si>
  <si>
    <t>Planning</t>
  </si>
  <si>
    <t>21a-c</t>
  </si>
  <si>
    <t>24a-c</t>
  </si>
  <si>
    <t>30a-c</t>
  </si>
  <si>
    <t>Total</t>
  </si>
  <si>
    <t>7a-c</t>
  </si>
  <si>
    <t>Element</t>
  </si>
  <si>
    <t>Processes</t>
  </si>
  <si>
    <t>Outputs</t>
  </si>
  <si>
    <t>Outcomes</t>
  </si>
  <si>
    <t>Inputs</t>
  </si>
  <si>
    <t>Maximum Element Score</t>
  </si>
  <si>
    <t>Your Element Score</t>
  </si>
  <si>
    <t>Your Element %age</t>
  </si>
  <si>
    <t>See https://rsis.ramsar.org/</t>
  </si>
  <si>
    <t>See http://datazone.birdlife.org/site/search</t>
  </si>
  <si>
    <t>Add reason for designation, available from the website above</t>
  </si>
  <si>
    <t>Add how the protected area fulfils the 3 functions of MAB (conservation, development and logstic support) (Article 3 of the MAB Statutory Framework describes the functions see http://unesdoc.unesco.org/images/0010/001038/103849Eb.pdf)</t>
  </si>
  <si>
    <t>Help in answering this question</t>
  </si>
  <si>
    <t>Add.</t>
  </si>
  <si>
    <t>Advanced METT scores per management element (%age)</t>
  </si>
  <si>
    <t>Back to 'Advanced METT questions and scores'</t>
  </si>
  <si>
    <t>Adapt the questions where needed</t>
  </si>
  <si>
    <t>Add text here</t>
  </si>
  <si>
    <t>1</t>
  </si>
  <si>
    <t>Adapted from:
European Commission (2006): Assessment, monitoring and reporting under Article 17 of the Habitats Directive, see https://www.bfn.de/fileadmin/MDB/documents/themen/natura2000/ec_guidance_2006_art17.pdf</t>
  </si>
  <si>
    <t>Adopted from:
Protected Area Solutions (2016): Methodology for assessment of protected area management effectiveness “Papua New Guinea Protected Areas Assessment Project” (not publically available)</t>
  </si>
  <si>
    <t>Adapted from:
The Nature Conservancy (200/): Conservation Action Planning Handbook, page 54 (see https://www.conservationgateway.org/Documents/Cap%20Handbook_June2007.pdf).</t>
  </si>
  <si>
    <t>Monitoring:</t>
  </si>
  <si>
    <t>Research:</t>
  </si>
  <si>
    <t>Planning documents:</t>
  </si>
  <si>
    <t>Staff experience:</t>
  </si>
  <si>
    <t>Expert opinion:</t>
  </si>
  <si>
    <t>Community opinion:</t>
  </si>
  <si>
    <t>Corporate data:</t>
  </si>
  <si>
    <t>Other (please add):</t>
  </si>
  <si>
    <r>
      <t xml:space="preserve">Other (please add): </t>
    </r>
    <r>
      <rPr>
        <b/>
        <sz val="12"/>
        <color theme="1"/>
        <rFont val="Calibri"/>
        <family val="2"/>
        <scheme val="minor"/>
      </rPr>
      <t>Службен весник на Р.С.М.</t>
    </r>
  </si>
  <si>
    <r>
      <t xml:space="preserve">Expert opinion: </t>
    </r>
    <r>
      <rPr>
        <b/>
        <sz val="12"/>
        <color theme="1"/>
        <rFont val="Calibri"/>
        <family val="2"/>
        <scheme val="minor"/>
      </rPr>
      <t>Анализа на законска рамка - Извештај од Планирачки грант</t>
    </r>
  </si>
  <si>
    <r>
      <t xml:space="preserve">Staff experience: </t>
    </r>
    <r>
      <rPr>
        <b/>
        <sz val="12"/>
        <color theme="1"/>
        <rFont val="Calibri"/>
        <family val="2"/>
        <scheme val="minor"/>
      </rPr>
      <t>Евидентирани проблеми во оперативното работење на персоналот</t>
    </r>
  </si>
  <si>
    <t>Спроведувањето на регулативата се остварува преку Одделението за правни, општи и економски работи, но и преку непосредна заштита спроведена од страна на чуварската служба.Одделението за правни, општи и економски работи има недостатог од човечки ресурси и знаења. Чуварската служба која ја остварува непосредната заштита исто така е со лимитиран капацитет и познавање на своите надлежности. Дополнително, проблем претставува недостатогот од подзаконски акти за спроведување на законската регулатива. Што се однесува до опремата и инфраструктурата, може да се заклучи дека истата е задоволителна и истата не е пречка во реализација на активностите. Чуварската служба не е опремена со огнено оружје, што им ја отежнува работата на терен. Чувството на лојалност и сопственост кај чуварската служба и останатите вработени е на различно ниво, што може да се смета за ограничувачки факотор во реализацијата и волјата за спроведување на регулативата.</t>
  </si>
  <si>
    <r>
      <t xml:space="preserve">Staff experience: </t>
    </r>
    <r>
      <rPr>
        <b/>
        <sz val="12"/>
        <color theme="1"/>
        <rFont val="Calibri"/>
        <family val="2"/>
        <scheme val="minor"/>
      </rPr>
      <t>Искуството од тековното работење</t>
    </r>
  </si>
  <si>
    <t xml:space="preserve">Границата на Национален парк Галичица се поклупуваат со државната граница со Република Албанија на јужниот дел, и овој дел е единствен кој е целосно обележан и демаркиран на национално ниво. Останатиот дел од границите на НПГ се познати за администрацијата на паркот и локалното население, но не се соодветно обележани. </t>
  </si>
  <si>
    <r>
      <t xml:space="preserve">Other (please add): </t>
    </r>
    <r>
      <rPr>
        <b/>
        <sz val="12"/>
        <color theme="1"/>
        <rFont val="Calibri"/>
        <family val="2"/>
        <scheme val="minor"/>
      </rPr>
      <t xml:space="preserve">ГИС Мапи, Катастар на Р.С.М. </t>
    </r>
  </si>
  <si>
    <r>
      <t xml:space="preserve">Corporate data: </t>
    </r>
    <r>
      <rPr>
        <b/>
        <sz val="12"/>
        <color theme="1"/>
        <rFont val="Calibri"/>
        <family val="2"/>
        <scheme val="minor"/>
      </rPr>
      <t>Финансиски извештаи 2016, 2017 и 2018</t>
    </r>
  </si>
  <si>
    <r>
      <t xml:space="preserve">Planning documents: </t>
    </r>
    <r>
      <rPr>
        <b/>
        <sz val="12"/>
        <color theme="1"/>
        <rFont val="Calibri"/>
        <family val="2"/>
        <scheme val="minor"/>
      </rPr>
      <t>План за управување</t>
    </r>
  </si>
  <si>
    <r>
      <t>Monitoring:</t>
    </r>
    <r>
      <rPr>
        <b/>
        <sz val="12"/>
        <color theme="1"/>
        <rFont val="Calibri"/>
        <family val="2"/>
        <scheme val="minor"/>
      </rPr>
      <t xml:space="preserve"> </t>
    </r>
  </si>
  <si>
    <r>
      <t xml:space="preserve">Staff experience: </t>
    </r>
    <r>
      <rPr>
        <b/>
        <sz val="12"/>
        <color theme="1"/>
        <rFont val="Calibri"/>
        <family val="2"/>
        <scheme val="minor"/>
      </rPr>
      <t>Дневни извештаи за работа</t>
    </r>
  </si>
  <si>
    <t xml:space="preserve">Expert opinion: </t>
  </si>
  <si>
    <t xml:space="preserve">Советите ќе продолжат со нивните активности со што ќе се обезбеди вклученост на јавноста во процесот на планирање. Исто така, во соодветните фази на подготовката на Планот за управување, планирано е да се организира Јавна расправа за истиот на која и пошироката јавност би можела да се вклучи.
Согласно ЗЗП, член 99, став 2, во текот на реализацијата на новиот План за управување, ќе се пристапи кон Ревизија на истиот после завршување на петтата година и по потреба. 
Со подготовката на Годишните програми за заштита на природа ќе се осигура дека резултатите од мониторингот и истражувањата ќе бидат вградени во Планот за управување. Што се однесува до финансискиот мониторинг и проценки, резултатите од финансиското планирање секако ќе бидат основа за подготовка на Годишните програми за заштита на природата. </t>
  </si>
  <si>
    <r>
      <t xml:space="preserve">Corporate data: </t>
    </r>
    <r>
      <rPr>
        <b/>
        <sz val="12"/>
        <color theme="1"/>
        <rFont val="Calibri"/>
        <family val="2"/>
        <scheme val="minor"/>
      </rPr>
      <t>Решение за назначување на членови на НС и СЗС, Записници од состаноци на НС и СЗС</t>
    </r>
  </si>
  <si>
    <r>
      <t xml:space="preserve">Other (please add): </t>
    </r>
    <r>
      <rPr>
        <b/>
        <sz val="12"/>
        <color theme="1"/>
        <rFont val="Calibri"/>
        <family val="2"/>
        <scheme val="minor"/>
      </rPr>
      <t>Закон за заштита на природа</t>
    </r>
  </si>
  <si>
    <r>
      <t xml:space="preserve">Monitoring: </t>
    </r>
    <r>
      <rPr>
        <b/>
        <sz val="12"/>
        <color theme="1"/>
        <rFont val="Calibri"/>
        <family val="2"/>
        <scheme val="minor"/>
      </rPr>
      <t>Извештаи од спроведен мониторинг на биодиверзитет</t>
    </r>
  </si>
  <si>
    <r>
      <t xml:space="preserve">Planning documents: </t>
    </r>
    <r>
      <rPr>
        <b/>
        <sz val="12"/>
        <color theme="1"/>
        <rFont val="Calibri"/>
        <family val="2"/>
        <scheme val="minor"/>
      </rPr>
      <t>Програма за заштита и одгледување на шумите на НПГ, План за управување</t>
    </r>
  </si>
  <si>
    <r>
      <t xml:space="preserve">Other (please add): </t>
    </r>
    <r>
      <rPr>
        <b/>
        <sz val="12"/>
        <color theme="1"/>
        <rFont val="Calibri"/>
        <family val="2"/>
        <scheme val="minor"/>
      </rPr>
      <t>Научни трудови, Извештај за спроведување на проект за изградба на репро центар</t>
    </r>
  </si>
  <si>
    <t xml:space="preserve">На национално ниво, ресорното министерство и некои органи на државата ги имаат предвид долгорочните потреби на Националниот парк Галичица во своите планирачки активности. На пример, МЖСПП при изработката на Националните стратегии и Акциони планови ги консултира потребите на Паркот преку користење на материјали кои се составен дел на нашиот актуелен План за управување. Владата на РСМ во сите активности поврзани со спроведување на Законот за управување со природното и културното наследство на охридскиот регион ги има предвид планирачките документи на ЈУНПГ. 
Останатите органи на државата, како на пример министерствата за земјоделие, економија, транспорт и врски итн. не ги земаат предвид нашите долгорочни цели при нивните планирачки активности. Овие органи никогаш не се консултирале со ЈУНПГ. 
Општините (Ресен и Охрид), при планирањата кои се во нивна надлежност, за жал, ретко ги земаат предвид нашите долгорочни цели (случајот со подготовка на ЛЕАП). Доколку планирањето е на терторија на Паркот, општините испраќаат барање за мислење до ЈУНПГ. 
Национални шуми, концесионерите и другите правни лица кои вршат различни функции во опкружувањето на НП Галичица, не ги земаат предвид нашите долгорочни цели во своите планирачки активности. Често пати нивните активности се во спротивност со целите на управувањето на ЈУНПГ. </t>
  </si>
  <si>
    <t xml:space="preserve">За жал, единствена активност што и преостанува на ЈУНПГ да ја промени ваквата пракса е да лобира и да апелира за поголема свест кај горенаведените органи и чинители за поголема вклученост и заедничка соработка при нивните планирачки активности. </t>
  </si>
  <si>
    <t xml:space="preserve">Согласно одговорот од прашањето бр. 21, евидентно е дека управувачите и концесионерите немаат слух за вклучување на нашите долгорочни цели во своиете планирачки активности, следствено нема никакви активности како опишаните погоре. </t>
  </si>
  <si>
    <r>
      <t>Staff experience:</t>
    </r>
    <r>
      <rPr>
        <b/>
        <sz val="12"/>
        <color theme="1"/>
        <rFont val="Calibri"/>
        <family val="2"/>
        <scheme val="minor"/>
      </rPr>
      <t xml:space="preserve"> Недостиг од информации за вакви активности, Риболовни основи</t>
    </r>
  </si>
  <si>
    <t xml:space="preserve">Покрај лобирањето и апелирањето за поголема соработка со горенаведените чинители, ЈУНПГ исто така во иднина ќе продолжи со апелирањето и инсистирањето на почитување на законската регулатива и внатрешните акти на установата за регулирање на можните активности согласно нашето зонирање. </t>
  </si>
  <si>
    <t xml:space="preserve">Staff experience: </t>
  </si>
  <si>
    <r>
      <t xml:space="preserve">Other (please add): </t>
    </r>
    <r>
      <rPr>
        <b/>
        <sz val="12"/>
        <color theme="1"/>
        <rFont val="Calibri"/>
        <family val="2"/>
        <scheme val="minor"/>
      </rPr>
      <t>Закон за заштита на природа, Закон за препрогласување на Галичица за национален парк</t>
    </r>
  </si>
  <si>
    <r>
      <t xml:space="preserve">Corporate data: </t>
    </r>
    <r>
      <rPr>
        <b/>
        <sz val="12"/>
        <color theme="1"/>
        <rFont val="Calibri"/>
        <family val="2"/>
        <scheme val="minor"/>
      </rPr>
      <t>Деловодник за работа на советите на НПГ, Статут на ЈУНПГ</t>
    </r>
  </si>
  <si>
    <t xml:space="preserve">Одржување на отворената комуникација и доверба со локалната заедница и излегување во пресрет на локалното население секогаш кога за тоа постои законска можност. 
Локалното население и во иднина ќе биде ослободено од плаќање влезници за посета на паркот, но исто така, преку активностите на Одделението за еколошка едукација и алтернитивни активности истите ќе бидат поврзувани со посетители кои се заинтересирани за користење на одредени услуги. </t>
  </si>
  <si>
    <r>
      <t>Staff experience:</t>
    </r>
    <r>
      <rPr>
        <b/>
        <sz val="12"/>
        <color theme="1"/>
        <rFont val="Calibri"/>
        <family val="2"/>
        <scheme val="minor"/>
      </rPr>
      <t xml:space="preserve"> Случаи забележани од терен</t>
    </r>
  </si>
  <si>
    <r>
      <t xml:space="preserve">Other (please add): </t>
    </r>
    <r>
      <rPr>
        <b/>
        <sz val="12"/>
        <color theme="1"/>
        <rFont val="Calibri"/>
        <family val="2"/>
        <scheme val="minor"/>
      </rPr>
      <t>Завод за статистика на Македонија</t>
    </r>
  </si>
  <si>
    <r>
      <t xml:space="preserve">Staff experience: </t>
    </r>
    <r>
      <rPr>
        <b/>
        <sz val="12"/>
        <color theme="1"/>
        <rFont val="Calibri"/>
        <family val="2"/>
        <scheme val="minor"/>
      </rPr>
      <t>Дневници за работа на чуварска служба, Дневни извештаи за сите вработени</t>
    </r>
  </si>
  <si>
    <r>
      <t xml:space="preserve">Corporate data: </t>
    </r>
    <r>
      <rPr>
        <b/>
        <sz val="12"/>
        <color theme="1"/>
        <rFont val="Calibri"/>
        <family val="2"/>
        <scheme val="minor"/>
      </rPr>
      <t>Завршна сметка, Извештај за попис</t>
    </r>
  </si>
  <si>
    <t>Категорија 2</t>
  </si>
  <si>
    <t>Промена на пасиштата</t>
  </si>
  <si>
    <t>Национален парк Галичица</t>
  </si>
  <si>
    <t>Промени во шумските екосистеми</t>
  </si>
  <si>
    <t>Промени во водните живеалишта</t>
  </si>
  <si>
    <t>Урбанизација и инфраструктура</t>
  </si>
  <si>
    <t>Категорија 5</t>
  </si>
  <si>
    <t>Категорија 1</t>
  </si>
  <si>
    <t>Средно</t>
  </si>
  <si>
    <t>Многу високо</t>
  </si>
  <si>
    <t>Не</t>
  </si>
  <si>
    <t>Мониторинг, Искуствени сознанија</t>
  </si>
  <si>
    <t>Мерки за активно управување</t>
  </si>
  <si>
    <t>Високо</t>
  </si>
  <si>
    <t>Да</t>
  </si>
  <si>
    <t>Мониторинг, Програма за заштита и одгледување на шумите во НПГ</t>
  </si>
  <si>
    <t>Почитување на зонирањето и режимот во зоните</t>
  </si>
  <si>
    <t>1, 2</t>
  </si>
  <si>
    <t>Средно, Многу високо</t>
  </si>
  <si>
    <t>Многу високо, Многу високо</t>
  </si>
  <si>
    <t>Барања за легализација, Барања за мислења, Мониторинг</t>
  </si>
  <si>
    <t>Види "Detailed Assessment of Threats".</t>
  </si>
  <si>
    <r>
      <t xml:space="preserve">Planning documents: </t>
    </r>
    <r>
      <rPr>
        <b/>
        <sz val="12"/>
        <color theme="1"/>
        <rFont val="Calibri"/>
        <family val="2"/>
        <scheme val="minor"/>
      </rPr>
      <t>План за управување 2011-2020, План за управување 2021-2030, Програма за долгорочен мониторинг на биодиверзитет</t>
    </r>
  </si>
  <si>
    <r>
      <t xml:space="preserve">Staff experience: </t>
    </r>
    <r>
      <rPr>
        <b/>
        <sz val="12"/>
        <color theme="1"/>
        <rFont val="Calibri"/>
        <family val="2"/>
        <scheme val="minor"/>
      </rPr>
      <t>Записници и извештаи по записници за бесправни дејства</t>
    </r>
  </si>
  <si>
    <t>R</t>
  </si>
  <si>
    <t>Види прашање 30</t>
  </si>
  <si>
    <r>
      <t xml:space="preserve">Planning documents: </t>
    </r>
    <r>
      <rPr>
        <b/>
        <sz val="12"/>
        <color theme="1"/>
        <rFont val="Calibri"/>
        <family val="2"/>
        <scheme val="minor"/>
      </rPr>
      <t>План за управување 2011-2020; 2021-2030, Програма за долгорочен мониторинг на биолошката разновидност, Worksheet 1a од Enhacing our Heritage Toolkit</t>
    </r>
  </si>
  <si>
    <r>
      <t>Planning documents:</t>
    </r>
    <r>
      <rPr>
        <b/>
        <sz val="12"/>
        <color theme="1"/>
        <rFont val="Calibri"/>
        <family val="2"/>
        <scheme val="minor"/>
      </rPr>
      <t>План за управување 2011-2020; 2021-2030, Програма за долгорочен мониторинг на биолошката разновидност</t>
    </r>
  </si>
  <si>
    <t>Национален парк</t>
  </si>
  <si>
    <t>(i)(iii)(iv)(vii)</t>
  </si>
  <si>
    <t>Основните еколошки процеси се одвиваат непречено на наголем дел од Паркот со што се овозможува долгорочна заштита на карактеристичните видови и екосистеми во Паркот.</t>
  </si>
  <si>
    <t>Клучните природни вредности на Паркот се наоѓаат во поволна состојба.</t>
  </si>
  <si>
    <t xml:space="preserve">Регионот на Охридското Езеро, мешовито подрачје на светско наследство со површина од 83.350 хектари, беше впишан заради неговите природни вредности во 1979 година и за неговите културни вредности една година подоцна. Охридското Езеро е извонреден природен феномен, обезбедувајќи прибежиште за бројни ендемични и реликтни видови слатководни видови флора и фауна кои потекнуваат од терциерниот период. Како длабоко и старо езеро со тектонско потекло, Охридското Езеро постои континуирано околу два до три милиони години. Неговите олиготрофни води заштитуваат над 300 видови на растенија и животни кои се уникатни за езерото, вклучувајќи алги, турбеларии, полжави, ракови и 17 ендемични видови риби, вклучително и два вида пастрмка, како и богата фауна на птици. Сместен на бреговите на Охридското Езеро, градот Охрид е една од најстарите човечки населби во Европа. Изграден претежно помеѓу VII и XIX век, Охрид е дом на најстариот словенски манастир (посветен на Свети Пантелејмон) и повеќе од 800 икони во византиски стил кои се светски познати а датираат од 11 век до крајот на 14 век. Охридската архитектура претставува најдобро зачуван и најкомплетен ансамбл на античката урбана архитектура на овој дел од Европа. Словенската култура се шири од Охрид во другите делови на Европа. Седум базилики досега се откриени во археолошките ископувања во стариот дел на Охрид. Овие базилики биле изградени во текот на 4-ти, 5-ти и почетокот на 6 век и содржат архитектонски и украсни карактеристики што неспорно укажуваат на силно развивање и слава на Лихнидос, поранешното име на градот. Структурата на градското јадро е збогатена и со голем број археолошки локалитети, со акцент на ранохристијанските базилики, кои се познати и по нивните мозаични подови. Посебен акцент во однос на старата градска архитектура во Охрид мора да се посвети на ѕидарското наследство на градот. Особено, традиционалното локално влијание на Охрид може да се види меѓу нејзината добро зачувана доцно-отоманска урбана станбена архитектура која датира од 18 и 19 век. Ограничениот простор за градежни активности доведе до формирање на многу тесна мрежа на улици. Иако градот Струга се наоѓа покрај бреговите на Охридското Езеро, градскиот живот е сконцентриран покрај бреговите на реката Црн Дрим, што излегува од езерото. Постоењето на Струга е поврзано со неколку рибарски населби сместени покрај брегот на езерото. Голем број археолошки наоѓалишта сведочат за потеклото од неолитскиот период, бронзеното време, македонскиот хеленистички период, римскиот и раниот средновековен период. Конвергенцијата на добро конзервирани природни вредности со квалитетот и разновидноста на неговото културно, материјално и духовно наследство го прави овој регион навистина уникатен.
</t>
  </si>
  <si>
    <t>Природно и културно наследство на охридскиот регион</t>
  </si>
  <si>
    <t>Прекуграничен биосферен резерват „Охрид-Преспа“</t>
  </si>
  <si>
    <t>Северна Македонија</t>
  </si>
  <si>
    <t xml:space="preserve">Прекуграничниот биосферен резерват Охрид-Преспа вклучува значително различни еколошките системи, почнувајќи од планинските предели околу трите езера, до умерените субтропски шуми кои се наоѓаат на пониски надморска височина околу водните басени. Заедно, системот на Охридското и Преспанското Езеро е еден од најголемите во Европа од ваков вид. И двете езера се со посебна вредност на национално и меѓународно ниво заради нивната геолошка и биолошка посебност. Охридското Езеро е познато по над двесте ендемични видови во групи како што се дијатомеи, олигохети, пијавици, пориферанци, трикладиди, мекотели, остратоди и риби. Пет од ендемичните видови се ограничени, дури и во рамките на езерото, до микро-екосистемите. Десет од 17-те видови риби на езерото се ендемични и вклучуваат салмонидна охридска пастрмка Salmo letnica и Belvica acantolingua ohridana. Исто така, постои уникатна и ендемична шумска заедница составена од борови, пејонска шума на фоја,шуми од Helleno-moesian quercus frainetto и на југозападни  делови – букови шуми. Преспанскиот регион е домаќин на оригинални биотопи неопходни за зачувување, како што се широките листопадни шуми на Ostryo-Carpinion orientalis, зимзелените грмушки од грмушка Box-Jupiner, зимзелени шуми кои се состојат од 12 см високи Juniperus foetidissima и Juniperous excelsa и важни ендемични вегетални видови на Езерани. Цицачите ја претставуваат втората најважна група на видови, чијашто заштита е клучна во биосферен резерват, вклучувајќи: балкански крт, рис, сив волк, кафеава мечка итн. Балканскиот рис е исклучително редок вид со многу голема симболична вредност. Што се однесува до видови птици, далматинскиот пеликан (Pelecanus crispus) е олицетворение на предводник на видови. Во преспанскиот регион има над 260 видови птици, што претставува повеќе од половина од видовите птици во Европа, од кои 140 гнездат во областа.
Проценетата популација во целиот резерват е 455.000 жители, што претставува област богата со културна, етничка и верска различност. Населбите се само во преодните области и тие се домаќини на заедници кои се релативно стабилни од демографска гледна точка; но некои од нив (особено Охрид и Струга на северниот дел на брегот на Северна Македонија на Охридското Езеро и Поградец од албанска страна) значително се зголемуваат за време на туристичките сезони. Во Албанија земјоделството сè уште претставува главна економска активност за локалното население и е присутно и во транзиционите зони и во некои делови од тампон-зоните. Неодамна, индустријата за преработка на храна значително започна да се развива (особено во Корча), паралелно со традиционалните земјоделски активности, што резултираше со изградба на нови населени места за ова специфично производство. Примарниот економски сектор претставува најважниот развојен сектор во целата прекугранична резерва на биосфера. Во многу области традиционалните земјоделски практики засновани на мали семејства се заменети со поинтензивни системи за култивирање (на пр. одгледување овошје во областа Ресен, во Северна Македонија и интензивно земјоделство во рамнината Корча, во Албанија). Шумските активности се важни и во планинските области. Сточарството е уште една важна земјоделска активност во Охрид-Преспа биосферниот резерват, со тоа што локалните оператори (и во Албанија и во Северна Македонија) очекуваат подобрување на структурата на видовите, услови за размножување и спроведување на потребните технички зоолошки мерки за сите сточарски култури со цел зголемување на сточарството. Сепак, туризмот претставува клучен развој на секторот за целиот регион, со население од 42,000 Охрид е домаќин на приближно 6 пати повеќе посетители за време на сезоната. Риболовот е друга клучна активност со релевантни еколошки и економски влијанија врз трите езера. </t>
  </si>
  <si>
    <t>Со постоењето на Национални паркови на трите страни од биосферниот резерват, т.е. во Грција, Северна Македонија и Албанија, значително се допринесува за зголемување на активностите за конзервација што од своја страна резултира со допринес за зачувување на пејзажите, екосистемите, видовите и генетската варијација. Значителен број од локалното население се занимава со туризам и традиционален начин на земјоделство кое во последната декада започнаа да се променуваат и да ги следат светските норми на развој. Со тоа локалното население и општините се трудат да поттикнат економски и социо-културен развој кој е еколошки одржлив. Ваквиот начин на развој е ралично успешен во различни делови од биосферниот резерват.  Постоењето на националните паркови, другите заштитени подрачја, како и уникатноста на регионот претставуваат мотив за националните финансиери и меѓународните финансиери да овозможат логистичка поддршка за локалното население преку поддршка за демонстративни проекти, едукација за животната средина и обуки, истражувања и мониторинг поврзани со локалните, регионалните, националните и глобалните мрежи на заштита и одржливост на развојот.</t>
  </si>
  <si>
    <t>х</t>
  </si>
  <si>
    <t>https://www.protectedplanet.net/2516</t>
  </si>
  <si>
    <t>25/10/1958</t>
  </si>
  <si>
    <t>Јавна установа Национален парк Галичица</t>
  </si>
  <si>
    <t>приближно 155000</t>
  </si>
  <si>
    <t>Фонд за природа Преспа Охрид (ПОНТ)</t>
  </si>
  <si>
    <t>Андон Бојаџи, andon.bojadzi@gmail.com, Јавна установа Национален парк Галичица</t>
  </si>
  <si>
    <t>18/10/2019</t>
  </si>
  <si>
    <t>Мешовита сопственост</t>
  </si>
  <si>
    <t>Елино-Мезиски шуми со Quercus frainetto</t>
  </si>
  <si>
    <t>Југозападни Мезиски Елово-букови шуми (Abieti-Fagetum Em 1985)</t>
  </si>
  <si>
    <t>Цвијиќевата качунка (Crocus cvijicii)</t>
  </si>
  <si>
    <t>Томоросовиот различник (Centaurea tomorosii)</t>
  </si>
  <si>
    <t>Галичичка (маерова) непета (Nepeta ernesti-mayeri)</t>
  </si>
  <si>
    <t>Охридски чај (Sideritis raeseri)</t>
  </si>
  <si>
    <t>Западно-балкански карстен полжав (Helix secernenda schlaeflii)</t>
  </si>
  <si>
    <t xml:space="preserve">Аполонова пеперутка (Parnassius apollo) </t>
  </si>
  <si>
    <t>Македонски мрморец (Triturus macedonicus)</t>
  </si>
  <si>
    <t>Лушпест гуштер (Algyroides nigropunctatus)</t>
  </si>
  <si>
    <t>Голем корморан (Phalacrocorax carbo)</t>
  </si>
  <si>
    <t>Голем северен потопник (Mergus merganser)</t>
  </si>
  <si>
    <t>Еребица камењарка (Alectoris graeca)</t>
  </si>
  <si>
    <t>Жолтоклуна галка (Pyrrhocorax graculus)</t>
  </si>
  <si>
    <t>Ноќна ластовица (Caprimulgus europaeus)</t>
  </si>
  <si>
    <t>Апсолутната бројка на единки е дадена заедно за двата трансекти. 
Заканите се зголемени поради активности на посетители (оф роад)</t>
  </si>
  <si>
    <t>Доследно почитување на зонирањето</t>
  </si>
  <si>
    <t xml:space="preserve">Неуспешен обид за спроведување мониторинг е извршен во 2012, 2013 и 2019 година. </t>
  </si>
  <si>
    <t xml:space="preserve">Потребна е нова, применлива методологија за броење на единките од овој вид. </t>
  </si>
  <si>
    <t>Ex situ и in situ заштита на видовите.
Подигнување на јавната свест кај локалното население.</t>
  </si>
  <si>
    <t xml:space="preserve">Следење на видот со истата методологија и во ист временски период кој е поволен за истиот. </t>
  </si>
  <si>
    <t>Повторување на мониторингот за две години.</t>
  </si>
  <si>
    <t xml:space="preserve">Зголемување на фреквенцијата на мониторингот и вклучување на други параметри, како на пример однесување, следење на движењето и сл. </t>
  </si>
  <si>
    <t>Доколку се потврди дека овој вид е индикаторски, незјиниот мониторинг ќе продолжи според СОП. Во спротивно, овој вид ќе биде исклучен од програмата за долгорочен мониторинг.</t>
  </si>
  <si>
    <t>Пеонски шуми со Фоја (ass. Querco trojanae-Juniperetum excelsae)</t>
  </si>
  <si>
    <t>Живеалишта со смрека</t>
  </si>
  <si>
    <t xml:space="preserve">Мониторингот на шумата со фоја беше спроведен како наменски мониторинг, т.е. Да се добијат информации какво е влијанието на гнездовата колонија на гоелмиот корморан врз шумата од дива фоја. </t>
  </si>
  <si>
    <t>Биолошка разновидност на видови</t>
  </si>
  <si>
    <t>Биолошка разновидност на живеалишта</t>
  </si>
  <si>
    <t>Во однос на проимената на пасиштата како закана врз клучната вредност - биолошка разновидност на живеалишта, планирано е да се продолжи со активните мерки за управување (репродуктивен центар за европски елен) на делови од ова живеалиште. 
Во однос на промените на шумските екосистеми како закана врз клучната вредност - биолошка разновидност на живеалишта, во текот на   година е планирано целосно прекинување на сечата и директното користење на шумските екосистеми како природно богатство. 
Во однос на промените на водните живеалишта како закана врз клучните вредности - биолошка разновидност на видовите и живеалиштата, планирано е да се започне мониторинг на биодиверзитетот на овие живеалишта, да се се осигура оптимален проток на вода на каптираните извори, да се преземат активности за in situ и ex situ заштита на одредени видови.
Во однос на урбанизација и инфраструктура како закана врз клучните вредности - биолошка разновидност на видови и живеалишта, планирано е да се продолжи со почитување на зонирањето и режимот во зоните, да се зголеми соработката со општините во поглед на ова прашање, да се продолжи со активностите за контролирање и постапка согласно законската рамка, која е дел од подготвениот Правилник за внатрешна комуникација и процедури. 
Во текот на подготовката на Планот за управување  2021-2030, планирано е да се дополнат заканите врз клучните вредности со „вандализам и бесправни дејства“ и „алохтони и инвазивни видови“.</t>
  </si>
  <si>
    <t>во континуитет</t>
  </si>
  <si>
    <t>останати одделенија во ЈУНПГ</t>
  </si>
  <si>
    <t>Одделение за правни, административни и економски работи</t>
  </si>
  <si>
    <r>
      <t xml:space="preserve">Вовед во 
</t>
    </r>
    <r>
      <rPr>
        <b/>
        <sz val="16"/>
        <color rgb="FF0070C0"/>
        <rFont val="Calibri (Textkörper)"/>
      </rPr>
      <t>'Напредна Тракинг Алатка за ефективноста на управувањето' (Напредна METT)</t>
    </r>
  </si>
  <si>
    <t xml:space="preserve">Напредниот METT е едноставна алатка за проценка која дава брз преглед на ефективноста на управувањето со заштитените подрачја, укажува на слабости и насоки за управување со активности за да помогне во остварувањето на целите на заштитеното подрачје. Тоа е адаптација на оригиналниот METT што започна во 2007 година од WWF. METT е најкористената алатка во светот за мерење на ефикасноста на управувањето и може да се примени и на копнени и морски заштитени подрачја. Дополнителни информации може да се најдат овде: https://www.protectedplanet.net/system/comfy/cms/files/files/000/000/045/original/WWF_METT_Handbook_2016_FINAL.pdf
Со оглед на тоа што оригиналниот METT содржи 30 прашања, Напредниот METT има 34. Тие се додадени за да се зајакне корисноста на алатката и да се разгледуваат заканите за вредностите, адаптацијата на климатските промени и статусот на зачувување на клучните показатели на видовите и живеалиштата.
За Напредниот METT да биде корисен за заштитените подрачја, проценката треба да се спроведе како работилница во која се вклучени персоналот на заштитените подрачја, носителите на правата и засегнатите страни и треба да ги следат советите дадени подолу. Оценувачите исто така треба да ги забележат листовите „Детална проценка“ што се додадени за да дадат насоки за тоа како да се решат некои од прашањата. Следењето на советите подолу и разгледувањето на дополнителните листови ќе го зајакне процесот на оценување и ќе доведе до повредни резултати.
</t>
  </si>
  <si>
    <t>Планирајте ја оценката</t>
  </si>
  <si>
    <t xml:space="preserve">Обезбедете посветеност од менаџментот со највисоко ниво, особено кога оваа брза проценка е единствениот начин за проценка на ефикасноста на управувањето. Врвната поддршка за управување ќе обезбеди силен ангажман на персоналот.
Прочитајте ги напредните прашања на МЕТТ пред да направите проценка и да ги соберете потребните информации за да одговорите на нив. Ова ќе заштеди драгоцено време за време на проценката.
Кој треба да биде вклучен во проценката? Евалуацијата треба да се спроведе со поширок тим на вработени во заштитените подрачја од сите релевантни оддели. Важно е вработените да се чувствуваат удобно отворено да ги споделат своите ставови за некои деликатни теми. Поради оваа причина, може да помогне да не постои присутен топ менаџмент за да се осигура дека никој не ги задржува своите ставови.
Евалуацијата треба да ја води силен модератор кој ги води дискусиите, гарантира дека е постигнат консензус за резултатите и помага да се идентификуваат начини за решавање на сите проблеми. Улогата на модераторот е клучна за квалитетот на оценувањето. Идеално, модераторот е постар член на персоналот на заштитеното подрачје кој ги цени проценките за ефикасност на управувањето и има развиено чувство на сопственост за алатката за проценка. Ако не може да се идентификува таков капацитет, треба да биде ангажиран надворешен модератор. Размислете за тоа кој би можел да биде модератор.
Дали прашањата опфаќаат сè што е важно за вашето заштитено подрачје да функционира добро или треба да додадете прашања?
Кој може да го модерира процесот на оценување? Модераторот поттикнува детални дискусии меѓу вработените во заштитените подрачја и гарантира дека е постигнат консензус за резултатите и нивните основни образложенија. Улогата на модераторот е клучна за квалитетот на оценувањето. Идеално, тие се член на персоналот на заштитеното подрачје кој ги цени проценките за ефикасност на управувањето и има развиено чувство на сопственост за алатката за проценка. Ако не може да се идентификува таков капацитет, треба да биде ангажиран надворешен модератор.
Кога е најдобро време да се изврши Напредно оценување на МЕТТ на работилница? Забележете дека добрата проценка трае најмалку еден ден, а не два.
Кои носители на права и засегнати страни треба да бидат поканети да учествуваат во работилницата за оценување?
Дали има некој кој може подоцна да ги разгледа резултатите од Напредниот METT и да ги потврди?
</t>
  </si>
  <si>
    <t>Градење капацитет и разбирање</t>
  </si>
  <si>
    <t>Направи го правилно и целосно</t>
  </si>
  <si>
    <t xml:space="preserve">Консултирај се со правилните носители на права и заинтересирани страни за да ги земеш во предвид сите аспекти и грижи </t>
  </si>
  <si>
    <t>Потврди ги резултатите</t>
  </si>
  <si>
    <t>Имплементирај ги препораките</t>
  </si>
  <si>
    <t>Повтори ја оцената</t>
  </si>
  <si>
    <t xml:space="preserve">Напредниот METT е дизајниран да го следи напредокот со текот на времето и затоа проценката треба редовно да се спроведува за да видите дали напредувате. Идеалната фреквенција на проценка е на годишно ниво.
Како и да е, доколку идентификувате многу прашања за кои треба да се работи во првичната проценка, може да направите фокусирани проценки за преглед на напредокот во спроведувањето на решенијата во наредните две години и повторно да спроведете друга целосна проценка во третата година.
</t>
  </si>
  <si>
    <t>Целта на Напредниот METT е да придонесе за добро планирање и управување со конзервацијата. Сепак, ова може да се постигне само ако е завршен делот „Следни активности“, бидејќи може да обезбеди корисна насока за управување. Некои од активностите забележани во делот „Следни активности“ може да бидат преточени во акциони планови за да се добие јасност за временските рокови, одговорности, буџет, итн.</t>
  </si>
  <si>
    <t>Да се прегледаат и потврдат резултатите од проценката од некој надворешен кој е запознаен со заштитеното подрачје, но не беше дел од проценката, може да помогне во намалувањето на потенцијалната субјективност и пристрасност. Надворешниот преглед може да се движи од едноставна проверка на чувствителноста на завршените Напредни проценки на METT до подетални вежби за верификација во полето за собирање податоци.</t>
  </si>
  <si>
    <t>„Оценувањето ќе ви биде најкорисно ако вклучите широк спектар на носители на права и засегнати страни за да обезбедите дополнителни информации и информации за да одговорите на прашањата.
Овие можат да бидат луѓе од вашите локални заедници, вработени во агенцијата за заштитено подрачје, од деловни активности кои работат околу заштитеното подрачје, научници кои се запознаени со заштитеното подрачје итн.
Вклучување на многу различни иматели на права и засегнати страни ќе помогне да се направи целта на проценката и да се обезбеди дека резултатите се разбрани и прифатени од сите. Севкупно, може да се подобри поддршката за заштитеното подрачје од страна на овие групи бидејќи тие ќе се чувствуваат ценето и слушнато.
Сепак, додека засегнатите страни како претставници на заедницата или научниците можат да дадат важни знаења и мислења за проценката, нивните придонеси обично ќе бидат ограничени на неколку прашања бидејќи тие нема да бидат засегнати со сите аспекти на управување со заштитените подрачја. Онаму каде нивното лично учество бара значителен напор од нив, можеби ќе сакате да ги вклучите преку насочено интервју по телефон или други соодветни средства за да ги добиете потребните информации.
Информациите за тоа како засегнатите страни можат да се идентификуваат и што прави добро ангажирање на засегнатите страни, може да се најдат на следниот лист “.</t>
  </si>
  <si>
    <t xml:space="preserve">"METT (а исто така и Напредниот METT) е дизајниран за глобална употреба и затоа е малку веројатно дека ќе се вклопи совршено на одредено заштитено подрачје. Размислете за додавање прашања каде што е потребно, но не менувајте го текстот на постојните прашања бидејќи може да се промени нивната намера.
Кога некое прашање не е релевантно за вашата заштитена област, не одговарајте на тоа, но наведете причина зошто не е релевантна во полето „Објаснете“. Ова ќе им помогне на оценувачите во подоцнежните години да разберат како се приближувате до Напредниот METT. На пример, ако заштитеното подрачје нема посетители, прашањето за објектите за посетители може да се занемари. Не заборавајте да го намалите можниот вкупен резултат на Напредно METT ако некои прашања не се релевантни. "
</t>
  </si>
  <si>
    <t>И покрај тоа што Напредниот METT е едноставна алатка, можеби е првпат некои вработени во заштитените подрачја, носители на права и засегнати страни да бидат вклучени во проценката на ефективноста на управувањето со заштитените подрачја. Препорачливо е да се информираат сите учесници во проценката зошто е важна таквата проценка. Исто така, на почетокот на проценката, објаснете дека целта на вежбата е да го поддржи управувањето и работењето на заштитеното подрачје. Евалуациите можат да создадат стравувања за потенцијални реперкусии и персоналот треба да се увери дека нема да има штетни последици за нив или заштитеното подрачје, без оглед на тоа каков ќе биде резултатот.
Напредните прашања на МЕТТ може да се толкуваат различно во различни ситуации или региони. Деловите „Помош“ ја објаснуваат намерата на прашањата, но можеби е корисно претходно да се дискутира за значењето на прашањата со сите учесници во оценувањето за да се обезбеди сите да имаат исто разбирање.</t>
  </si>
  <si>
    <t>На почетокот на проценката, важно е да се објасни целта на вежбата на учесниците. Евалуациите можат да создадат стравувања за потенцијални реперкусии и персоналот треба да се увери дека нема да има штетни последици за нив или заштитеното подрачје, без оглед на тоа каков ќе биде резултатот. Проценката треба да биде претставена како алатка за поддршка на управувањето и работењето на заштитеното подрачје.
Сесијата за бодување треба да се спроведе со поширок тим од вработените во заштитеното подрачје на средно и сениорско ниво од сите релевантни оддели. Важно е вработените да се чувствуваат удобно отворено да ги споделат своите ставови за некои деликатни теми. Поради оваа причина, советуваме врвното раководство да не учествува во оваа почетна фаза на проценката за да се осигура дека никој не ги задржува своите ставови. На учесниците треба да им се советува дека коментарите нема да им се припишат на поединци.
Завршете ги и постигнајте ги сите прашања, вклучително и оние за дополнителни поени. Прашањата за исходот (особено последните 3 прашања) се од големо значење бидејќи тие ќе покажат што е постигнато и колку добро работи заштитеното подрачје. Треба да се потроши значително време за дискутирање и одговор на нив со вработените, носителите на правата и засегнатите страни.
Да се даде резултат, сепак, не е доволно. Оценувањето ќе биде од ваш интерес само за вас и за другите, доколку ги имате причините за вашиот резултат во полето „Објаснете“. Ако не ги анализирате основните причини за проблемот, ќе биде тешко да се најде соодветно решение за тоа.
Ве молиме, наведете ги и информациите и аспектите што ги разгледавте кога одговорите на прашањето. Ова ќе им помогне на оценувачите во подоцнежните години да разберат зошто одбравте одреден резултат. Ако ги разгледаат истите работи како и вие, резултатите од проценката можат да се споредат со текот на времето, може да се идентификуваат трендовите и полесно ќе се види дали преземените дејства се ефективни. Користете квантитативни податоци каде и да е достапно за да ги поддржите резултатите. Ова е најважно за прашањата во врска со резултатите.
Онаму каде што вашиот резултат е низок или не толку висок колку што сакате, забележете како планирате да го подобрите во полето „Следни активности“. Белешките ќе ви помогнат да планирате активности за заштитеното подрачје за следните месеци и години. Само кога дефинирате начини нанапред, евалуацијата ќе биде корисна алатка за адаптивно управување. Само резултатите нема да ви помогнат во ова.
Може да има смисла да се спроведе проценката во две фази: Да разговараат за прашањата, да се анализираат основните причини и да се распределат резултатите со поголема група на луѓе, потоа да се погледнат подлабоко во прашањата и да се дефинираат начини за напред со помала, пофокусирана група.
Препорачливо е да номинирате некој да забележува, така што персоналот вклучен во проценката и модераторот можат да се фокусираат на вежбата.</t>
  </si>
  <si>
    <r>
      <rPr>
        <b/>
        <sz val="16"/>
        <color theme="1"/>
        <rFont val="Calibri (Textkörper)"/>
      </rPr>
      <t>Водич</t>
    </r>
    <r>
      <rPr>
        <b/>
        <sz val="16"/>
        <color theme="4"/>
        <rFont val="Calibri"/>
        <family val="2"/>
        <scheme val="minor"/>
      </rPr>
      <t xml:space="preserve">
Вклучување на ностили на права и засегнати страни </t>
    </r>
  </si>
  <si>
    <t>Носител на правата е некој што има законски или вообичаени права во однос на земјиштето, водата и / или природните ресурси. Засегната страна е секое лице или организација која поседува вистински и тековни директни или индиректни интереси и грижи за заштитено подрачје. Примери за имателите на права и засегнатите страни се членови на локалните заедници и домородните народи, невладини организации за конзервација и социјални, организации во заедницата, деловни активности за туризам, други локални претприемачи, посетители или власти на локалната самоуправа.</t>
  </si>
  <si>
    <t>Многу закани за заштитените подрачја произлегуваат од активности на имателите на права или засегнати страни, на пр. развој на инфраструктурата, рударство, ловокрадство, нелегална сеча, загрозување на населбите. За заштитените подрачја да ги постигнат своите цели и да ги задржат своите вредности, важно е да се ангажираат носители на права и засегнати страни и да се претворат во сојузници кои ја поддржуваат работата на заштитеното подрачје.</t>
  </si>
  <si>
    <t>Многу носители на права и засегнати страни исто така имаат детално знаење и валидни мислења за заштитеното подрачје и неговите активности. Ангажирање на имателите на права и засегнатите страни во проценката на ефикасноста на управувањето ќе придонесе за балансиран и објективен резултат на проценка. Тоа исто така му обезбедува на заштитеното подрачје корисни увид и предлози за тоа како да се подобри ситуацијата кога е потребно. Ангажманот затоа ќе ја зголеми вредноста на проценката за заштитеното подрачје.</t>
  </si>
  <si>
    <t>За да извлечете максимум од проценката, треба внимателно да размислите кој да пристапите за да се вклучите во проценката. Вие не можете да ги поканите сите што имаат право или се заинтересирани страни - тоа едноставно би било премногу. Како и да е, важно е секој чинител и група иматели на права да има свое мислење во проценката. За секоја група, треба да идентификувате кои од нивните членови можат да зборуваат во име на групата. Овие членови не треба да донесат свои индивидуални мислења на табелата, туку треба да ги одразуваат мислењата на нивната група. Тие исто така треба да имаат конструктивен ум и да бидат заинтересирани за решенија за да не се блокира напредокот.</t>
  </si>
  <si>
    <t>Значењето на ангажманот на имателите на права и засегнатите страни бара искреност, отвореност за нивните ставови и загрижености и подготвеност за нивно прилагодување. Доколку тоа не биде случај, проценката може да доведе до лиценцирани права на сопственици и засегнати страни, што на крајот може да ја попречи работата на заштитеното подрачје.</t>
  </si>
  <si>
    <t>Носителите на правата и засегнатите страни исто така треба да разберат за што е проценката и што се очекува од нив. Тие треба да го добијат прашалникот добро однапред, за да можат да разговараат за релевантни прашања во рамките на нивната група и да се согласат за нивните споделени ставови. После проценката, важно е да им се овозможи на носителите на правата и засегнатите страни да знаат какви се резултатите, кои предлози од проценката ќе бидат имплементирани и какви биле резултатите од спроведувањето. Севкупно, проценката на ефикасност на управувањето може да биде двигател на силни и плодни односи со носителот на правата и засегнатите страни.</t>
  </si>
  <si>
    <t>Дали заптитеното подрачје има легален статус (или во случај на приватните резервати дали е покриено со некаков завет или слично)?</t>
  </si>
  <si>
    <t>1. Легален статус</t>
  </si>
  <si>
    <t>Можни одговори и оценки</t>
  </si>
  <si>
    <t>Можни оценки</t>
  </si>
  <si>
    <t>Објаснете: Кои се причините за избор на оваа оценка?</t>
  </si>
  <si>
    <t xml:space="preserve">Следни активности: Дали постои нешто што планирате да преземите за да ја задржите или подобрите оценката? </t>
  </si>
  <si>
    <r>
      <t xml:space="preserve">Извори на информации: Кои информации (докази) беа употребени за да се одговори ова прашање? </t>
    </r>
    <r>
      <rPr>
        <sz val="12"/>
        <color theme="1"/>
        <rFont val="Calibri (Textkörper)"/>
      </rPr>
      <t>(Ве молиме додадете детали каде тоа е потребно)</t>
    </r>
  </si>
  <si>
    <t>Мониторинг:</t>
  </si>
  <si>
    <t>Истражување:</t>
  </si>
  <si>
    <t>Планирачки документи:</t>
  </si>
  <si>
    <t>Искуство на вработените:</t>
  </si>
  <si>
    <t>Експертско мислење:</t>
  </si>
  <si>
    <t>Мислење на заедницата:</t>
  </si>
  <si>
    <t>Корпоративни информации:</t>
  </si>
  <si>
    <r>
      <t xml:space="preserve">ЗАБЕЛЕШКА:
</t>
    </r>
    <r>
      <rPr>
        <sz val="12"/>
        <color theme="1"/>
        <rFont val="Calibri (Textkörper)"/>
      </rPr>
      <t xml:space="preserve">- Откако ќе го завршите Напредниот METT, табелата подолу ќе покаже што сте напишале како „Следни активности“ за да ги подобрите или одржите резултатите од Напредните METT (каде сега табелата вели „Додај текст овде“)
- Табелата може да послужи како план за работа за вас и ќе го олесни следењето на резултатите од Напредната проценка на МЕТТ
- Може да ги користите колоните D до H за да дадете детали за тоа како треба да се спроведат "Следни активности"
</t>
    </r>
  </si>
  <si>
    <t xml:space="preserve">Активности кои ги идентификувавте за да ја подобрите ефективноста на управувањето </t>
  </si>
  <si>
    <t>Бр.</t>
  </si>
  <si>
    <t>Прашање</t>
  </si>
  <si>
    <t>Следни активности</t>
  </si>
  <si>
    <t>До кога?</t>
  </si>
  <si>
    <t>Кој е одговорен?</t>
  </si>
  <si>
    <t>Кој друг е вклучен?</t>
  </si>
  <si>
    <t>Буџет</t>
  </si>
  <si>
    <t>Други коментари</t>
  </si>
  <si>
    <r>
      <t xml:space="preserve">ЗАБЕЛЕШКА:
</t>
    </r>
    <r>
      <rPr>
        <sz val="12"/>
        <color theme="1"/>
        <rFont val="Calibri (Textkörper)"/>
      </rPr>
      <t>- Подолу е листа на сите прашања во Напредниот METT
- Забележете дека 4-те прашања што се додадени во Напредната верзија на METT не се нумерирани за да се обезбеди дека се чува оригиналната структура на METT
- Кога ќе кликнете на прашање, ќе ве однесат директно на листот што содржи соодветно прашање. На врвот на секој лист има врска „Назад“. Кога кликнете на неа, ќе бидете однесени назад на оваа страница за преглед
- Секој лист содржи неколку упатства за да ви помогне да одговорите на соодветното прашање. За 4 прашања (за закани, статус на вредности и состојба на клучните индикатори и видови на живеалишта), постои дополнителен лист „Помош“ со понатамошни насоки за вас
- Колумната „Вашиот Напреден METT резултат“ ќе биде автоматски завршен додека поминувате низ прашањата за  Напредниот METT и ги оценувате. Ова ќе се случи само ако не ги промените или избришете формулите во различните ќелии подолу.
- Ако некои прашања не се релевантни за вашата заштитена област, лоцирајте ги на табелата подолу и поставете го нивниот "Максимален напреден резултат на METT" на нула. Сепак, забележете ги на соодветните листови зошто прашањата не се релевантни, така што подоцна оценувачите можат да разберат зошто
- Каде што е достапно, додадете ги резултатите од METT од последната проценка во колоната „Вашиот резултат од METT од последната проценка“. На овој начин можете полесно да ги идентификувате потенцијалните трендови или недоследности во постигнувањето
- Табелата "Следни активности после оценка", исто така, ќе биде комплетирана автоматски
- Графикот покажува максимални оценки во портокалова боја и вашите оценки во сина боја</t>
    </r>
  </si>
  <si>
    <t>Напреден МЕТТ - оценки по прашања</t>
  </si>
  <si>
    <t>Максимален број МЕТТ поени</t>
  </si>
  <si>
    <t>Вашите МЕТТ поени</t>
  </si>
  <si>
    <t>Вашите МЕТТ поени од претходна година</t>
  </si>
  <si>
    <t>Управувачки елемент</t>
  </si>
  <si>
    <t>Дали се воспоставени соодветни регулативи за контрола на употребата на земјиштето и активности (како што е ловот)?</t>
  </si>
  <si>
    <t>2. Регулација на заштитеното подрачје</t>
  </si>
  <si>
    <r>
      <t xml:space="preserve">Помош за одговарање на ова прашање:
</t>
    </r>
    <r>
      <rPr>
        <sz val="12"/>
        <color theme="1"/>
        <rFont val="Calibri"/>
        <family val="2"/>
        <scheme val="minor"/>
      </rPr>
      <t>Терминот „регулатива“ може да значи и правни и вообичаени контроли. На пример, заштитените подрачја управувани од приватни лица, доверители или заедници сè уште треба да имаат јасни правила во однос на употреба на земјиште и вода.</t>
    </r>
    <r>
      <rPr>
        <b/>
        <sz val="12"/>
        <color theme="1"/>
        <rFont val="Calibri"/>
        <family val="2"/>
        <scheme val="minor"/>
      </rPr>
      <t xml:space="preserve">
</t>
    </r>
  </si>
  <si>
    <t>Не постојат прописи за контрола на користењето на земјиштето и активности во заштитеното подрачје</t>
  </si>
  <si>
    <t>Постојат некои прописи за контрола на употребата на земјиштето и активности во заштитеното подрачје, но има големи слабости</t>
  </si>
  <si>
    <t>Регулативи за контрола на употребата на земјиштето и активности во заштитеното подрачје постојат, но има некои слабости или празнини</t>
  </si>
  <si>
    <t>Регулативи за контрола на несоодветна употреба на земјиштето и активности во заштитеното подрачје постојат и даваат одлична основа за управување</t>
  </si>
  <si>
    <t>Заштитеното подрачје не е озаконето / заветено (0)</t>
  </si>
  <si>
    <t>Постои согласност дека заштитеното подрачје треба да биде озаконето / заветено, но процесот сè уште не е започнат (1)</t>
  </si>
  <si>
    <t>Заштитеното подрачје е во процес на озаконување / завет, но процесот е сè уште нецелосен (2)</t>
  </si>
  <si>
    <t>Заштитеното подрачје е официјално озаконето / заветено (3)</t>
  </si>
  <si>
    <r>
      <t xml:space="preserve">Помош за одговарање на ова прашање:
</t>
    </r>
    <r>
      <rPr>
        <sz val="12"/>
        <color theme="1"/>
        <rFont val="Calibri"/>
        <family val="2"/>
        <scheme val="minor"/>
      </rPr>
      <t>„Персоналот“ се однесува на оние кои се официјално вработени во заштитените подрачја управувани од државата и одговорните за управување со други типови на управување (приватни резервати и домородни области и заштитени заедници) .Прашањето се однесува на личен капацитет (обука, вештини), доволност на опрема и инфраструктура (ресурси, како што се возила, правци за пристап до оддалечените области, итн.), како и подготвеност за спроведување. Прашањето опфаќа и персонал на ниво на министерството, не само на ниво на заштитено подрачје. Полето "Следни активности" треба да опише како ќе ја подобрите ситуација ако резултатот е низок.</t>
    </r>
  </si>
  <si>
    <t>Може ли персоналот да ги спроведе правилата за заштитено подрачје доволно добро? (Персонал = оние кои се одговорни за управување со страницата)</t>
  </si>
  <si>
    <t>Дали се управувува според договорените цели?</t>
  </si>
  <si>
    <t>Дали заштитеното подрачје е со вистинската големина и форма за да се заштитат видовите, живеалиштата, еколошките процеси и сливот на водата кои се клучни за зачувување?</t>
  </si>
  <si>
    <t>Дали границата е позната и обележана?</t>
  </si>
  <si>
    <t>Дали има план за управување и дали се спроведува?</t>
  </si>
  <si>
    <t>Дополнителни точки: Процес на планирање</t>
  </si>
  <si>
    <t>Дали има редовен план за работа и дали се спроведува?</t>
  </si>
  <si>
    <t>Дали имате доволно информации за управување со областа?</t>
  </si>
  <si>
    <t>Дали употребата на /пристап до ресурси е доволно контролирана во согласност со одредените цели?</t>
  </si>
  <si>
    <t>Дали има програма за управување со научно истражувачка работа?</t>
  </si>
  <si>
    <t>Дали активно се управува со ресурсите?</t>
  </si>
  <si>
    <t>Дали има доволно вработени луѓе за управување со заштитеното подрачје?</t>
  </si>
  <si>
    <t>Дали вработените се соодветно обучени за исполнување на целите на управување?</t>
  </si>
  <si>
    <t>Дали е доволен тековниот буџет?</t>
  </si>
  <si>
    <t>Дали е буџетот безбеден?</t>
  </si>
  <si>
    <t>Дали буџетот успева да ги задоволи критичните потреби за управување?</t>
  </si>
  <si>
    <t>Дали опремата е доволна за потребите на управување?</t>
  </si>
  <si>
    <t>Дали е соодветно одржувана опрема?</t>
  </si>
  <si>
    <t>Дали има планирана програма за образование/еколошка едукација поврзана со целите и потребите?</t>
  </si>
  <si>
    <t>Дали планирањето на употреба на земјиштето и водата (што се случува надвор од заштитеното подрачје) го признава заштитеното подрачје и помага за постигнување на целите?</t>
  </si>
  <si>
    <t>Дополнителни точки: Планирање на земјиште и вода</t>
  </si>
  <si>
    <t>Дали има соработка со соседните корисници на земјиште и вода?</t>
  </si>
  <si>
    <t>Дали домородните и традиционалните народи кои живеат или редовно ја користат заштитената област имаат придонес кон одлуките за управување?</t>
  </si>
  <si>
    <t>Дали локалните заедници и жители од близина на заштитеното подрачје имаат учество во одлуките за управување?</t>
  </si>
  <si>
    <t>Дополнителни точки: Локални заедници / домородни луѓе</t>
  </si>
  <si>
    <t>Дали заштитеното подрачје им дава економски придобивки на локалните заедници, на пр. приход, вработување, плаќање за еколошки услуги?</t>
  </si>
  <si>
    <t>Дали се следат активностите за управување со ефикасноста?</t>
  </si>
  <si>
    <t>Дали заштитеното подрачје свесно успеа да се прилагоди на климатските промени?</t>
  </si>
  <si>
    <t>Дали објектите за посетители се соодветни?</t>
  </si>
  <si>
    <t>Дали тур-оператори придонесуваат за управување со заштитените подрачја?</t>
  </si>
  <si>
    <t>Ако се наплаќа (како што се влезници и сл.), дали тие помагаат во управувањето со заштитеното подрачје?</t>
  </si>
  <si>
    <t>Дали заканите за главните вредности на заштитеното подрачје се идентификуваат, класифицираат и адресираат?</t>
  </si>
  <si>
    <t>Која е состојбата на важните вредности на заштитеното подрачје во однос на кога за прв пат беше прогласено?</t>
  </si>
  <si>
    <t>Дополнителни поени: Проценка на состојбата</t>
  </si>
  <si>
    <t>Дали е променет статусот на клучните индикаторски видови во последните 5 години?</t>
  </si>
  <si>
    <t>Дали е променет статусот на живеалиштата во последните 5 години?</t>
  </si>
  <si>
    <t>Контекст</t>
  </si>
  <si>
    <t>Планирање</t>
  </si>
  <si>
    <t>Влезови</t>
  </si>
  <si>
    <t>Процеси</t>
  </si>
  <si>
    <t>Резултати</t>
  </si>
  <si>
    <t>Излези</t>
  </si>
  <si>
    <t>Влез</t>
  </si>
  <si>
    <t>Вкупен резултат</t>
  </si>
  <si>
    <t>Име на заштитено подрачје</t>
  </si>
  <si>
    <t>WDPA код</t>
  </si>
  <si>
    <t>Национални прогласувања</t>
  </si>
  <si>
    <t>IUCN категорија на заштитени подрачја</t>
  </si>
  <si>
    <t>Категорија II - Национален парк</t>
  </si>
  <si>
    <t>Категорија III - Природен споменик или карактеристика</t>
  </si>
  <si>
    <t>Категорија IV - Област за управување со живеалиштата / видовите</t>
  </si>
  <si>
    <t>Категорија V - Заштитен пејзаж / морска област</t>
  </si>
  <si>
    <t>Категорија VI - Заштитена област со одржливо користење на природните ресурси</t>
  </si>
  <si>
    <t xml:space="preserve">Категорија Ia- строг природен резерват_x000D_
_x000D_
_x000D_
_x000D_
_x000D_
_x000D_
</t>
  </si>
  <si>
    <t>Категорија Ib - област на пустината</t>
  </si>
  <si>
    <t>Прашања</t>
  </si>
  <si>
    <t>Вашиот одговор (внесете текст или означете)</t>
  </si>
  <si>
    <t>Помош за одговарање на прашањето</t>
  </si>
  <si>
    <t>Меѓународни прогласувања</t>
  </si>
  <si>
    <t>Светско наследство</t>
  </si>
  <si>
    <t>Рамсар</t>
  </si>
  <si>
    <t>Човекот и Биосферата</t>
  </si>
  <si>
    <t>Важно подрачје за птици и биодиверзитет - IBA</t>
  </si>
  <si>
    <t>Клучна област за биодиверзитет - KBA</t>
  </si>
  <si>
    <t>Област со нулта екстинкција - AZE</t>
  </si>
  <si>
    <t>Држава</t>
  </si>
  <si>
    <t>Локација на заштитеното подрачје</t>
  </si>
  <si>
    <t>Датум на прогласување</t>
  </si>
  <si>
    <t>Детали за сопственоста</t>
  </si>
  <si>
    <t>Државна</t>
  </si>
  <si>
    <t>Приватна</t>
  </si>
  <si>
    <t>На заедницата</t>
  </si>
  <si>
    <t>Друга</t>
  </si>
  <si>
    <t>Орган на управување</t>
  </si>
  <si>
    <t>Големина на заштитеното подрачје (во ха)</t>
  </si>
  <si>
    <t>Број на вработени (додадете број)</t>
  </si>
  <si>
    <t>Неопределено</t>
  </si>
  <si>
    <t>Определено</t>
  </si>
  <si>
    <t>Годишен буџет</t>
  </si>
  <si>
    <t>Оперативен буџет</t>
  </si>
  <si>
    <t>Проектни и други суплементарни средства</t>
  </si>
  <si>
    <t>Годишен број на посетители</t>
  </si>
  <si>
    <t>Кои се клучните вредности на заштитеното подрачје?</t>
  </si>
  <si>
    <t>Клучна вредност 1</t>
  </si>
  <si>
    <t>Клучна вредност 2</t>
  </si>
  <si>
    <t>Клучна вредност 3</t>
  </si>
  <si>
    <t>Клучна вредност 4</t>
  </si>
  <si>
    <t>Клучна вредност 5</t>
  </si>
  <si>
    <t>Набројте ги двете најважни цели на управувањето со заштитеното подрачје</t>
  </si>
  <si>
    <t>Цел на управување 1</t>
  </si>
  <si>
    <t>Цел на управување 2</t>
  </si>
  <si>
    <t>Број на луѓе кои учествуваа во пополнувањето на прашалникот</t>
  </si>
  <si>
    <t>менаџери</t>
  </si>
  <si>
    <t>вработени</t>
  </si>
  <si>
    <t>вработени во други заштитени подрачја</t>
  </si>
  <si>
    <t>невладини организации</t>
  </si>
  <si>
    <t>локална заедница</t>
  </si>
  <si>
    <t>донатори</t>
  </si>
  <si>
    <t>надворешни експерти</t>
  </si>
  <si>
    <t>други</t>
  </si>
  <si>
    <t>Ако Напредната проценка на МЕТТ беше спроведена во соработка со одреден проект, во име на организација или донатор, ве молиме, забележете ги</t>
  </si>
  <si>
    <t>Име, припадност и детали за контакт (е-пошта и сл.) На лицето одговорно за завршување на Напредниот METT</t>
  </si>
  <si>
    <t>Датум на сроведување на оценката</t>
  </si>
  <si>
    <t>Податоци за заштитеното подрачје</t>
  </si>
  <si>
    <t>Персоналот нема ефикасен капацитет / ресурси за спроведување на законодавството и прописите за заштитено подрачје</t>
  </si>
  <si>
    <t>Постојат големи недостатоци во персоналот / ресурсите на персоналот за спроведување на законодавството и прописите за заштитено подрачје (на пр. Недостаток на вештини, без буџет за патрола, недостаток на институционална поддршка)</t>
  </si>
  <si>
    <t>Персоналот има прифатлив капацитет / ресурси за спроведување на законодавството и прописите за заштитено подрачје, но остануваат некои недостатоци</t>
  </si>
  <si>
    <t>Персоналот има одличен капацитет / ресурси за спроведување на законодавството и прописите за заштитено подрачје</t>
  </si>
  <si>
    <t>4. Цели на заштитено подрачје</t>
  </si>
  <si>
    <r>
      <t xml:space="preserve">Помош за одговарање на ова прашање:_x000D_
</t>
    </r>
    <r>
      <rPr>
        <sz val="12"/>
        <color theme="1"/>
        <rFont val="Calibri"/>
        <family val="2"/>
        <scheme val="minor"/>
      </rPr>
      <t xml:space="preserve">Ова прашање се навраќа на клучните цели на управување кои веќе беа идентификувани претходно во проценката. Дали овие беа јасни или требаше групата за проценка да ги разработи? Доколку требаше да се разработат, ова веројатно значи дека целокупното управување не ги разгледа целите на заштитеното подрачје во доволно детали. Во случај на заштитени области со државна управа, тие треба да бидат вклучени во првичното законодавство за утврдување на резерва и во планови за управување. Тие исто така треба да бидат јасни од информации и сознанија за дневни активности. Ако целите не се, јасно може да значи дека управувањето е недиректно и неефикасно. Доколку е потребно појаснување на целите, ова може да се постигне преку работилница на засегнатите страни на пример и активност како оваа треба да се забележи во полето "Следни активности". </t>
    </r>
  </si>
  <si>
    <t>3. Спроведување на законот</t>
  </si>
  <si>
    <t>5. Дизајн на заштитеното подрачје</t>
  </si>
  <si>
    <t>Несоодветноста во дизајнирањето на заштитеното подрачје значи дека постигнувањето на главните цели на заштитеното подрачје е многу тешко</t>
  </si>
  <si>
    <t>Несоодветноста во дизајнот на заштитеното подрачје значи дека постигнувањето на главните цели е тешко, но се преземаат некои олеснителни активности (на пр. Договори со соседните сопственици на земјиште за коридори од диви животни или воведување на соодветно управување со сливот)</t>
  </si>
  <si>
    <t>Дизајнот на заштитеното подрачје не е значително ограничување на постигнувањето на целите, но може да се подобри (на пр. Во однос на еколошките процеси во поголем обем)</t>
  </si>
  <si>
    <t>Дизајнот на заштитеното подрачје помага во постигнување на целите; соодветно е за зачувување на видовите и живеалиштата; и одржува еколошки процеси како што се проток на површински и подземни води на сливно ниво, природни нарушувања и слично</t>
  </si>
  <si>
    <t xml:space="preserve">6. Означување (демаркација) на граница на заштитено подрачје </t>
  </si>
  <si>
    <t>Границата на заштитеното подрачје не е позната од органот на управување или локалните жители / соседните корисници на земјиште</t>
  </si>
  <si>
    <t>Границата на заштитеното подрачје е позната од органот на управување, но не е позната од локалните жители / соседните корисници на земјиште</t>
  </si>
  <si>
    <t>Границата на заштитеното подрачје е позната и од органот на управување и локалните жители / соседните корисници на земјиште, но не е соодветно обележана</t>
  </si>
  <si>
    <t>Границата на заштитеното подрачје е позната од органот на управување и локалните жители / соседните корисници на земјиште и е соодветно обележана</t>
  </si>
  <si>
    <t>7. План за управување</t>
  </si>
  <si>
    <r>
      <t xml:space="preserve">Помош за одговарање на ова прашање:_x000D_
</t>
    </r>
    <r>
      <rPr>
        <sz val="12"/>
        <color theme="1"/>
        <rFont val="Calibri"/>
        <family val="2"/>
        <scheme val="minor"/>
      </rPr>
      <t xml:space="preserve">Во повеќето случаи, ова ќе биде формален план за управување, запишан и - во случај на заштитени области на државата - исто така одобрен од соодветното одделение или министерство. Во други случаи, плановите за управување може да бидат понеформални, договорени преку дискусија со членовите на заедницата и да постојат само како усни договори, записници или други помалку формални аранжмани. Целта на ова прашање е да се види дали раководството следи поставен и логичен курс. Дополнителни информации: Упатства за планирање на управување со заштитените области (Томас и Мидлтон, 2003 година) </t>
    </r>
  </si>
  <si>
    <t>Не постои план за управување со заштитеното подрачје</t>
  </si>
  <si>
    <t>Постои план за управување, но тој е делумно спроведен заради ограничувања на финансирање или други проблеми</t>
  </si>
  <si>
    <t>Постои план за управување и се спроведува</t>
  </si>
  <si>
    <t>План за управување е подготвен или во подготовка, но не се спроведува</t>
  </si>
  <si>
    <t>Површина со шивеалиште</t>
  </si>
  <si>
    <t>Специфични структури и функции</t>
  </si>
  <si>
    <t>Очекувано влијание на закани</t>
  </si>
  <si>
    <t>Живеалишта</t>
  </si>
  <si>
    <t>Стабилно</t>
  </si>
  <si>
    <t>Во зголемување</t>
  </si>
  <si>
    <t>Во намалување</t>
  </si>
  <si>
    <t>Причини за оценката</t>
  </si>
  <si>
    <t>Начини на подобрување</t>
  </si>
  <si>
    <t xml:space="preserve">Помош за дискутирање на конзервацискиот статус на живеалиштата </t>
  </si>
  <si>
    <t>Дискусијата за конзервацискиот статус на живеалиштата на заштитеното подрачје може да биде структурирана на следниов начин и можете да ја користите табелата подолу за да ги добиете резултатите од дискусијата:</t>
  </si>
  <si>
    <t>1. Согласете се со учесниците за тоа какви се живеалиштата.</t>
  </si>
  <si>
    <t>2. Замолете ги да размислат за живеалиштата и како нивниот статус е променет во однос на пред 5 години за следниве 4 атрибути:</t>
  </si>
  <si>
    <t xml:space="preserve">     Опсег: Исто, се зголемува, се намалува</t>
  </si>
  <si>
    <t xml:space="preserve">     Областа опфатена со типот на живеалиште во рамките на опсегот: Исто, се зголемува, се намалува</t>
  </si>
  <si>
    <t xml:space="preserve">     Специфични структури и функции: Исто, се зголемуваат, се намалуваат</t>
  </si>
  <si>
    <t xml:space="preserve">     Очекувано влијание од закани: Исто, се зголемува, се намалува</t>
  </si>
  <si>
    <t>3. Потоа, прашајте ги учесниците за нивните причини за проценка на статусот каков што направиле и како мислат дека може да се подобри.</t>
  </si>
  <si>
    <t>5. Забележувате ги резултатите за секое живеалиште во табелата подолу.</t>
  </si>
  <si>
    <t>6. На крај, сумирајте ги резултатите за да одговорите на прашањето на претходниот лист.</t>
  </si>
  <si>
    <t>Опсег</t>
  </si>
  <si>
    <t>Конзервациски статус на живеалишта</t>
  </si>
  <si>
    <t>Конзервацискиот статус на живеалиштата се влоши во последните 5 години</t>
  </si>
  <si>
    <t>Конзервацискиот статус на живеалиштата остана непроменет во последните 5 години</t>
  </si>
  <si>
    <t>Конзервацискиот статус на живеалиштата е подобрен во последните 5 години</t>
  </si>
  <si>
    <t>Конзервацискиот статус на живеалиштата значително се подобри во последните 5 години</t>
  </si>
  <si>
    <t>Извори на информации: Кои информации (докази) беа употребени за да се одговори ова прашање? (Ве молиме додадете детали каде тоа е потребно)</t>
  </si>
  <si>
    <t xml:space="preserve">Помош за дискусија за конзервацискиот статус на клучните индикаторски видови </t>
  </si>
  <si>
    <t>Дискусијата за тоа во каква состојба се клучните индикаторски видови на заштитеното подрачје може да биде структурирана на следниов начин и можете да ја користите табелата подолу за да ги добиете резултатите од дискусијата:</t>
  </si>
  <si>
    <t>1. Договорете се со учесниците за тоа кои се клучните индикаторски видови.</t>
  </si>
  <si>
    <t>2. Замолете ги да размислат за клучните индикаторски видови и како нивниот статус е променет во однос на пред 5 години за следниве 6 атрибути:</t>
  </si>
  <si>
    <t xml:space="preserve">    Опсег: Исто, се зголемува, се намалува</t>
  </si>
  <si>
    <t xml:space="preserve">    Големина на популација: Исто, се зголемува, се намалува</t>
  </si>
  <si>
    <t xml:space="preserve">    Репродукција, морталитет и старосна структура: Исто, се зголемува, се намалува</t>
  </si>
  <si>
    <t xml:space="preserve">    Област на живеалишта: Исто, се зголемува, се намалува</t>
  </si>
  <si>
    <t xml:space="preserve">    Квалитет на живеалиштата: Исто, се зголемува, се намалува</t>
  </si>
  <si>
    <t xml:space="preserve">    Главни притисоци и закани: Исто, се зголемуваат, се намалуваат</t>
  </si>
  <si>
    <t>4. Забележувајте ги резултатите за секој вид клучен индикаторски вид во табелата подолу.</t>
  </si>
  <si>
    <t>5. На крај, сумирајте ги резултатите за да одговорите на прашањето на претходниот лист.</t>
  </si>
  <si>
    <t>Големина на популација</t>
  </si>
  <si>
    <t>Репродуктивност, морталитет и старосна структура</t>
  </si>
  <si>
    <t>Област на живеалиште</t>
  </si>
  <si>
    <t>Квалитет на живеалиште</t>
  </si>
  <si>
    <t>Главни притисоци и закани</t>
  </si>
  <si>
    <t>Причини за оценка</t>
  </si>
  <si>
    <t>Начини за подобрување</t>
  </si>
  <si>
    <t>Клучни индикаторски видови</t>
  </si>
  <si>
    <t>Конзервациски статус на клучни индикаторски видови</t>
  </si>
  <si>
    <r>
      <t xml:space="preserve">Помош за одговарање на ова прашање:
</t>
    </r>
    <r>
      <rPr>
        <sz val="12"/>
        <color theme="1"/>
        <rFont val="Calibri"/>
        <family val="2"/>
        <scheme val="minor"/>
      </rPr>
      <t xml:space="preserve">Ова е едно од клучните прашања за да откриете колку добро работи заштитеното подрачје. Доколку вашата заштитена област спроведува протокол за мониторинг за редовно мерење на состојбата на клучните индикаторски видови, користејќи специфични индикатори и дефинирани прагови, заклучоците од вашите активности за мониторинг ќе помогнат да одговорите на ова прашање.
Онаму каде што тоа не е случај, состојбата на клучните индикаторски видови треба да се дискутира со учесниците на работилницата за проценка на МЕТТ. Табелата на следниот лист опишува како тоа може да се направи.
Дефиниција на индикаторски видови: Организам чие присуство, отсуство или изобилство одразува специфична состојба на животната средина. Индикаторските видови може да сигнализираат промена во биолошката состојба на одреден екосистем, а со тоа може да се користат како посредници за дијагностицирање на здравјето на екосистемот. На пример, растенијата или лишаите чувствителни на тешки метали или киселини во врнежите може да бидат показатели за загадување на воздухот. Индикаторските видови исто така можат да рефлектираат уникатен сет на квалитети на животната средина или карактеристики што се наоѓаат на одредено место, како што е уникатна микроклима. Сепак, мора да се води грижа при користењето на индикаторски видови. Судењето на екосистемот заснован на одговорот на еден вид индикатор може да биде како да се земе пулс на пациент и веднаш да се препише третман без а) понатамошно испитување, б) други индикатори како што се крвниот притисок или в) познавање на минатото медицинско лекување на пациентот (Извор: http://eol.org/info/indicator_ Species). </t>
    </r>
    <r>
      <rPr>
        <b/>
        <sz val="12"/>
        <color theme="1"/>
        <rFont val="Calibri"/>
        <family val="2"/>
        <scheme val="minor"/>
      </rPr>
      <t xml:space="preserve">
</t>
    </r>
  </si>
  <si>
    <t>Конзервацискиот статус на индикаторските видови е влошен во последните 5 години</t>
  </si>
  <si>
    <t>Конзервацискиот статус на индикаторските видови е непроменет во последните 5 години</t>
  </si>
  <si>
    <t>Конзервацискиот статус на индикаторските видови е подобрен во последните 5 години</t>
  </si>
  <si>
    <t>Конзервацискиот статус на индикаторските видови е значително подобрен во последните 5 години</t>
  </si>
  <si>
    <t xml:space="preserve">Дополнителни поени на 30. Состојба на вредностите </t>
  </si>
  <si>
    <r>
      <t xml:space="preserve">Помош за одговарање:
</t>
    </r>
    <r>
      <rPr>
        <sz val="12"/>
        <color theme="1"/>
        <rFont val="Calibri"/>
        <family val="2"/>
        <scheme val="minor"/>
      </rPr>
      <t xml:space="preserve">30а) Мониторинг: Ако е дадено дополнителен поен за ова прашање, деталите за видот на мониторинг треба да се дадат во полето "Објаснете".
30б) Програми за управување: Повторно, ако е даден дополнителен поен, опишете ги програмите во полето "" Објаснете ".
30ц) Рутински дел од управувањето: Во поголем број на заштитени подрачја, повеќето вработени се распоредени на управување или поддршка на посетителите, а вистинското управување со конзервацијата се одвојува. Ова прашање сака да идентификува каде недостасува управувањето со зачувувањето и полето "Следни активности" треба да ги идентификува потребите за решавање на ова.
</t>
    </r>
  </si>
  <si>
    <t>30а) Проценката на состојбата на вредностите се заснова на истражување и / или набудување</t>
  </si>
  <si>
    <t>30б) Специфични програми за управување се спроведуваат за да се надминат заканите за биолошката разновидност, еколошките и културните вредности</t>
  </si>
  <si>
    <t>30в) Активности за одржување на клучна биолошка разновидност, еколошки и културни вредности се рутински дел од управувањето со заштитените подрачја</t>
  </si>
  <si>
    <t>Дискусијата за тоа како се вреднуваат вредностите на заштитеното подрачје може да биде структурирана на следниов начин и можете да ја користите табелата подолу за да ги добиете резултатите од дискусијата:</t>
  </si>
  <si>
    <t>1. Потсетете ги учесниците за главните вредности на заштитеното подрачје (видете ја табелата подолу. Вредностите ќе бидат прикажани таму доколку ги именувате на листот „Карактеристики на заштитено подрачје“)</t>
  </si>
  <si>
    <t>2. Замолете ги да размислат за моменталната состојба на вредностите на заштитеното подрачје и да изберат една од следниве состојби за секоја вредност:</t>
  </si>
  <si>
    <t xml:space="preserve">    Многу добро: Нема проблем, тоа е добро.</t>
  </si>
  <si>
    <t xml:space="preserve">    Добро: Работите се во ред, иако има мали проблеми, вредноста може да се опорави со малку помош и време.</t>
  </si>
  <si>
    <t xml:space="preserve">    Средно: Постојат некои сериозни проблеми кои влијаат на вредноста, и ќе треба доста работа и време за да се опорави.</t>
  </si>
  <si>
    <t xml:space="preserve">    Лошо: Вредноста навистина страда, и нема да закрепне, барем не без навистина голем напор и интервенција.</t>
  </si>
  <si>
    <t xml:space="preserve">    Не знаете: Немаме информации или знаење за вредноста и не можеме да ја процениме состојбата или трендот.</t>
  </si>
  <si>
    <t>3. Следно, замолете ги учесниците да размислат за тоа како се промени вредноста од моментот кога заштитено подрачје за прв пат беше прогласено и да го опише неговиот тренд користејќи еден од следниве термини:</t>
  </si>
  <si>
    <t xml:space="preserve">    Подобрување: Подобрување / закрепнување</t>
  </si>
  <si>
    <t xml:space="preserve">    Стабилен: Останување на истото</t>
  </si>
  <si>
    <t xml:space="preserve">    Влошување: Се влошува</t>
  </si>
  <si>
    <t>4. Потоа, прашајте ги учесниците за нивните причини да ги проценат вредностите како што направиле и како сметаат дека може да се подобри состојбата и трендот на вредностите.</t>
  </si>
  <si>
    <t>5. Зачувајте ги  резултатите за секоја вредност во табелата подолу.</t>
  </si>
  <si>
    <t>Вредност</t>
  </si>
  <si>
    <t>Состојба</t>
  </si>
  <si>
    <t>Тренд</t>
  </si>
  <si>
    <t>Многу добро</t>
  </si>
  <si>
    <t>Добри</t>
  </si>
  <si>
    <t>Лошо</t>
  </si>
  <si>
    <t>Не знам</t>
  </si>
  <si>
    <t>Во подобрување</t>
  </si>
  <si>
    <t>Во влошување</t>
  </si>
  <si>
    <t xml:space="preserve">Помош за дискусија на состојбата на вредностите на заштитеното подрачје </t>
  </si>
  <si>
    <t>30. Состојба на вредностите</t>
  </si>
  <si>
    <r>
      <t xml:space="preserve">Помош за одговарање на ова прашање:
</t>
    </r>
    <r>
      <rPr>
        <sz val="12"/>
        <color theme="1"/>
        <rFont val="Calibri"/>
        <family val="2"/>
        <scheme val="minor"/>
      </rPr>
      <t>Ова е едно од клучните прашања за да откриете колку добро работи заштитеното подрачје. Доколку вашата заштитена област спроведува протокол за мониторинг за редовно да ја мери состојбата на неговите главни вредности користејќи специфични индикатори и дефинирани прагови, заклучоците од вашите активности за мониторинг ќе помогнат да одговорите на ова прашање.
Онаму каде што тоа не е случај, треба да се дискутира за состојбата со најголемите вредности со учесниците на работилницата за проценка на МЕТТ. Табелата на следниот лист опишува како тоа може да се направи.
Забележете дека прашањето 30 прашање опфаќа и биолошки и културни вредности. Полето "Објасни " треба да даде дополнителни детали, вклучувајќи податоци, доколку тоа е достапно, и треба да ги земе предвид зачувувањето на биолошката вредност и зачувувањето на културната вредност одделно, ако има разлики помеѓу двете.</t>
    </r>
  </si>
  <si>
    <t>Биодиверзитетот, еколошките и културните вредности се претежно недопрени</t>
  </si>
  <si>
    <t>Многу важни биодиверзитетски, еколошки или културни вредности се сериозно деградирани</t>
  </si>
  <si>
    <t>Некои биодиверзитетски, еколошки или културни вредности се сериозно деградирани</t>
  </si>
  <si>
    <t>Некои биодиверзитетски, еколошки и културни вредности се делумно деградирани, но најважните вредности не се значително засегнати</t>
  </si>
  <si>
    <t>Категорија 1: Станбен и трговски развој во заштитено подрачје</t>
  </si>
  <si>
    <t>Домување и населување</t>
  </si>
  <si>
    <t>Комерцијални и индустриски области</t>
  </si>
  <si>
    <t>Инфраструктура за туризам и рекреација</t>
  </si>
  <si>
    <t>Забелешка: Земјоделството е опфатено со категорија 2</t>
  </si>
  <si>
    <t>Категорија 2: Земјоделство и аквакултура во заштитено подрачје (вклучително и силвикултура и градинарство)</t>
  </si>
  <si>
    <t>Годишно и повеќегодишно култивирање на не-дрвни култури</t>
  </si>
  <si>
    <t>Одгледување на лекови</t>
  </si>
  <si>
    <t>Насади од дрво и пулпа</t>
  </si>
  <si>
    <t>Сточарство и пасење</t>
  </si>
  <si>
    <t>Морска и слатководна аквакултура</t>
  </si>
  <si>
    <t>Забелешка: Собирањето на видови од дивината е покриено под 5</t>
  </si>
  <si>
    <t>Категорија 3: Производство на енергија и рударство во заштитено подрачје (само не-биолошки ресурси)</t>
  </si>
  <si>
    <t>Дупчење на нафта и гас</t>
  </si>
  <si>
    <t>Рударство и вадење камен</t>
  </si>
  <si>
    <t>Производство на енергија, вклучително и од брани за хидроенергија</t>
  </si>
  <si>
    <t>Забелешка: Заканите од надвор од заштитеното подрачје се опфатени во 7</t>
  </si>
  <si>
    <t>Категорија 4: Транспортни и сервисни коридори во заштитено подрачје</t>
  </si>
  <si>
    <t>Патишта и железнички пруги</t>
  </si>
  <si>
    <t>Комунални и услужни линии (на пр. Кабли за електрична енергија, телефонски линии)</t>
  </si>
  <si>
    <t>Ленти за испорака и канали</t>
  </si>
  <si>
    <t>Патеки за летање</t>
  </si>
  <si>
    <t>Белешка: Ова се однесува на закани од долги тесни транспортни коридори и возила што ги користат, вклучувајќи и поврзана смртност од животински свет. Вклучува патеки на летање од авиони, балони со топол воздух, едриличари, итн., Но не и со патеки за птици</t>
  </si>
  <si>
    <t>Категорија 5: Употреба на биолошки ресурси и штети во заштитеното подрачје</t>
  </si>
  <si>
    <t>Лов, убиство и собирање копнени животни (вклучително и убивање на животни како резултат на судир на човекот / дивиот свет)</t>
  </si>
  <si>
    <t>Собирање на копнени растенија или растителни производи (не дрва)</t>
  </si>
  <si>
    <t>Дневник и берба на дрва</t>
  </si>
  <si>
    <t>Риболов, убивање и бербата на водни ресурси</t>
  </si>
  <si>
    <t>Белешка: Ова се однесува на закани од потрошувачка на „диви“ биолошки ресурси, вклучително и намери и ненамерни ефекти на бербата. Исто така, бркање или контрола на специфични видови (имајте во предвид дека ова вклучува лов и убиство на животни)</t>
  </si>
  <si>
    <t>Категорија 6: Човечки упади и вознемирување во заштитено подрачје</t>
  </si>
  <si>
    <t>Рекреативни активности и туризам</t>
  </si>
  <si>
    <t>Војна, граѓански немири и воени вежби (вклучително и упад од преку националните граници)</t>
  </si>
  <si>
    <t>Истражување, образование и други активности поврзани со работата во заштитените подрачја</t>
  </si>
  <si>
    <t>Активности на управителите на заштитените подрачја (на пр. Градежништво или употреба на возила, места за вештачко наводнување и брани)</t>
  </si>
  <si>
    <t>Намерен вандализам, деструктивни активности или закани за персоналот и посетителите на заштитените подрачја</t>
  </si>
  <si>
    <t>Белешка: Ова се однесува на закани од човечки активности што ги менуваат, уништуваат или вознемируваат живеалиштата и видовите поврзани со некорисна употреба на биолошки ресурси</t>
  </si>
  <si>
    <t>Категорија 7: Измени на природен систем</t>
  </si>
  <si>
    <t>Задушување на пожар и пожар (вклучително и подметнување пожар)</t>
  </si>
  <si>
    <t>Брани, хидролошка модификација и управување / употреба на водите (кои го менуваат начинот на кој функционираат екосистемите)</t>
  </si>
  <si>
    <t>Зголемена фрагментација во заштитеното подрачје</t>
  </si>
  <si>
    <t>Изолација од други природни живеалишта (на пр. Уништување на шумите, брани без ефективни водни премини од диви животни)</t>
  </si>
  <si>
    <t>Други „врвни ефекти“ врз вредностите на паркот</t>
  </si>
  <si>
    <t>Губење на видови на клучници (на пр. Главни предатори, опрашувачи и др.)</t>
  </si>
  <si>
    <t>Белешка: Ова се однесува на закани од други активности што можат да се појават далеку и кои го конвертираат или деградираат живеалиштата или го менуваат начинот на кој функционира екосистемот</t>
  </si>
  <si>
    <t>Категорија 8: Инвазивни и други проблематични видови и гени</t>
  </si>
  <si>
    <t>за биолошката разновидност по воведувањето, ширењето и / или зголемувањето</t>
  </si>
  <si>
    <t>Инвазивни не-домашни / туѓи растенија (плевели)</t>
  </si>
  <si>
    <t>Инвазивни не-домашни / туѓи животни</t>
  </si>
  <si>
    <t>Патогени (домашни или домашни, но создаваат нови / зголемени проблеми)</t>
  </si>
  <si>
    <t>Воведен генетски материјал (на пр. Генетски модифицирани организми)</t>
  </si>
  <si>
    <t>Забелешка: Ова се однесува на закани од копнени и водни не-домородни и природни растенија, животни, патогени / микроби или генетски материјали кои имаат или се предвидува дека имаат штетни ефекти</t>
  </si>
  <si>
    <t>Категорија 9: Загадување што се влегува или се создава во заштитеното подрачје</t>
  </si>
  <si>
    <t>Канализација на домаќинствата и урбани отпадни води</t>
  </si>
  <si>
    <t>Канализација и отпадна вода од објекти заштитено подрачје (на пр. Тоалети, хотели итн.)</t>
  </si>
  <si>
    <t>Индустриски, рударски и воени ефлуенти и празнења (на пр. Слаб испуштање на квалитетот на водата од браните, на пр. Неприродна температура, де-кислород, друго загадување)</t>
  </si>
  <si>
    <t>Земјоделски и шумски ефлуенти (на пр. Вишок ѓубрива или пестициди)</t>
  </si>
  <si>
    <t>Ѓубре и цврст отпад</t>
  </si>
  <si>
    <t>Загадувачи на воздухот</t>
  </si>
  <si>
    <t>Вишок енергија (на пр. Загадување на топлина, светла итн.)</t>
  </si>
  <si>
    <t>Категорија 10: Геолошки настани</t>
  </si>
  <si>
    <t>Вулкани</t>
  </si>
  <si>
    <t>Земјотреси / цунами</t>
  </si>
  <si>
    <t>Лавини / свлечишта</t>
  </si>
  <si>
    <t>Ерозија и тиња / таложење (на пр., Брегот на речното корито или речното корито)</t>
  </si>
  <si>
    <t>Геолошките настани може да бидат дел од режимите на природно нарушување во многу екосистеми. Но, тие можат да бидат закана ако некој вид или живеалиште е оштетен и ја изгубил својата еластичност и е ранлив на нарушување. Капацитетот на управување да одговори на некои од овие промени може да биде ограничен.</t>
  </si>
  <si>
    <t>Категорија 11: Климатски промени и сериозно време</t>
  </si>
  <si>
    <t>Префрлување и промена на живеалиштата</t>
  </si>
  <si>
    <t>Суши</t>
  </si>
  <si>
    <t>Температурни екстреми</t>
  </si>
  <si>
    <t>Невреме и поплавување</t>
  </si>
  <si>
    <t>Забелешка: Ова се однесува на закани од долгорочни климатски промени кои можат да бидат поврзани со глобалното затоплување и други тешки климатски / временски настани надвор од природниот опсег на варијации</t>
  </si>
  <si>
    <t>Категорија 12: Специфични културни и социјални закани</t>
  </si>
  <si>
    <t>Губење на културни врски, традиционално знаење и / или практики за управување</t>
  </si>
  <si>
    <t>Природно влошување на важните културни вредности</t>
  </si>
  <si>
    <t>Степен</t>
  </si>
  <si>
    <t>Многу голема: Заканата е веројатно дека е широко распространета или широко распространета во својот обем и влијае на вредноста во текот на појавите на вредноста на локацијата.</t>
  </si>
  <si>
    <t>Висока: Заканата веројатно ќе биде широко распространета во својот обем и ќе влијае на вредноста на многу од неговите локации на локацијата.</t>
  </si>
  <si>
    <t>Среден: Заканата веројатно ќе биде локализирана во својот обем и ќе влијае на вредноста на некои од локациите на целта на локацијата.</t>
  </si>
  <si>
    <t>Ниска: Заканата веројатно ќе биде многу локализирана во својот обем и ќе влијае на вредноста на ограничен дел од локацијата на вредноста на локацијата.</t>
  </si>
  <si>
    <t>Сериозност</t>
  </si>
  <si>
    <t>Многу голема: Заканата веројатно ќе ја уништи или елиминира вредноста над дел од појавата на вредноста на локацијата.</t>
  </si>
  <si>
    <t>Висока: Заканата е веројатно дека сериозно ќе ја деградира вредноста над одреден дел од појавата на вредноста на локацијата.</t>
  </si>
  <si>
    <t>Среден: Заканата е веројатно дека умерено ќе ја деградира вредноста над одреден дел од појавата на вредноста на локацијата.</t>
  </si>
  <si>
    <t>Ниска: Заканата веројатно може само малку да ја наруши вредноста над одреден дел од појавата на вредноста на локацијата.</t>
  </si>
  <si>
    <t>Приоритетни закани</t>
  </si>
  <si>
    <t>Заканите со голема или многу голема мерка и сериозност треба да се сметаат за висок приоритет</t>
  </si>
  <si>
    <r>
      <rPr>
        <b/>
        <sz val="12"/>
        <color theme="1"/>
        <rFont val="Calibri"/>
        <family val="2"/>
        <scheme val="minor"/>
      </rPr>
      <t>Закана</t>
    </r>
    <r>
      <rPr>
        <sz val="12"/>
        <color theme="1"/>
        <rFont val="Calibri"/>
        <family val="2"/>
        <scheme val="minor"/>
      </rPr>
      <t xml:space="preserve"> 
(погледни долу за секоја од категориите, забележи ги сите закани)</t>
    </r>
  </si>
  <si>
    <r>
      <rPr>
        <b/>
        <sz val="12"/>
        <color theme="1"/>
        <rFont val="Calibri"/>
        <family val="2"/>
        <scheme val="minor"/>
      </rPr>
      <t>Засегната клучна вредност</t>
    </r>
    <r>
      <rPr>
        <sz val="12"/>
        <color theme="1"/>
        <rFont val="Calibri"/>
        <family val="2"/>
        <scheme val="minor"/>
      </rPr>
      <t xml:space="preserve">
(од тие што се наведени во листот „Карактеристики на ПА“)</t>
    </r>
  </si>
  <si>
    <r>
      <rPr>
        <b/>
        <sz val="12"/>
        <color theme="1"/>
        <rFont val="Calibri"/>
        <family val="2"/>
        <scheme val="minor"/>
      </rPr>
      <t>Степен на закана</t>
    </r>
    <r>
      <rPr>
        <sz val="12"/>
        <color theme="1"/>
        <rFont val="Calibri"/>
        <family val="2"/>
        <scheme val="minor"/>
      </rPr>
      <t xml:space="preserve"> 
(види долу и одбери една)</t>
    </r>
  </si>
  <si>
    <r>
      <rPr>
        <b/>
        <sz val="12"/>
        <color theme="1"/>
        <rFont val="Calibri"/>
        <family val="2"/>
        <scheme val="minor"/>
      </rPr>
      <t xml:space="preserve">Сериозност на заканата </t>
    </r>
    <r>
      <rPr>
        <sz val="12"/>
        <color theme="1"/>
        <rFont val="Calibri"/>
        <family val="2"/>
        <scheme val="minor"/>
      </rPr>
      <t xml:space="preserve">
(види долу и одбери една)</t>
    </r>
  </si>
  <si>
    <t>Дали е приоритетна закана?</t>
  </si>
  <si>
    <r>
      <rPr>
        <b/>
        <sz val="12"/>
        <color theme="1"/>
        <rFont val="Calibri"/>
        <family val="2"/>
        <scheme val="minor"/>
      </rPr>
      <t>Извор на информации</t>
    </r>
    <r>
      <rPr>
        <sz val="12"/>
        <color theme="1"/>
        <rFont val="Calibri"/>
        <family val="2"/>
        <scheme val="minor"/>
      </rPr>
      <t xml:space="preserve">
(Кои информации ги користевте при оценката)</t>
    </r>
  </si>
  <si>
    <r>
      <rPr>
        <b/>
        <sz val="12"/>
        <color theme="1"/>
        <rFont val="Calibri"/>
        <family val="2"/>
        <scheme val="minor"/>
      </rPr>
      <t>Управување/одговор</t>
    </r>
    <r>
      <rPr>
        <sz val="12"/>
        <color theme="1"/>
        <rFont val="Calibri"/>
        <family val="2"/>
        <scheme val="minor"/>
      </rPr>
      <t xml:space="preserve">
(Што презема управувачот по однос на заканата?)</t>
    </r>
  </si>
  <si>
    <t>Закани</t>
  </si>
  <si>
    <t>Заканите за главните вредности не се идентификувани</t>
  </si>
  <si>
    <t>Заканите за главните вредности се идентификувани и класифицирани, но нема одговор на управување</t>
  </si>
  <si>
    <t>Заканите за главните вредности се идентификувани и класифицирани, но одговорот на управувањето може да се подобри</t>
  </si>
  <si>
    <t>Идентификувани се заканите за главните вредности и класифицирани, а одговорноста на управувањето е сеопфатна</t>
  </si>
  <si>
    <t>29. Наплата</t>
  </si>
  <si>
    <r>
      <t xml:space="preserve">Помош за одговарање на ова прашање:
</t>
    </r>
    <r>
      <rPr>
        <sz val="12"/>
        <color theme="1"/>
        <rFont val="Calibri"/>
        <family val="2"/>
        <scheme val="minor"/>
      </rPr>
      <t>Не сите заштитени подрачја треба или наплатуваат за посета. Во овие случаи, ова прашање не е применливо.
Онаму каде наплатата се очекуван дел од управувањето со заштитеното подрачје, ова прашање е релевантно и сака да открие дали средствата од наплата се користат за да се помогне управувањето или едноставно исчезнуваат во владата и не обезбедуваат поддршка за заштитеното подрачје.</t>
    </r>
  </si>
  <si>
    <t>Иако таквите се применуваат теоретски, тие не се собрани</t>
  </si>
  <si>
    <t>Наплатата се собира, но не дава придонес за заштитеното подрачје или неговите околини</t>
  </si>
  <si>
    <t>Наплатата се собира и придонесува за заштитеното подрачје и околината</t>
  </si>
  <si>
    <t>Наплатата се собира и дава значителен придонес во заштитеното подрачје и околината</t>
  </si>
  <si>
    <t>Дополнителни поени на 7. План за управување</t>
  </si>
  <si>
    <r>
      <t xml:space="preserve">Помош за одговарање:
</t>
    </r>
    <r>
      <rPr>
        <sz val="12"/>
        <color theme="1"/>
        <rFont val="Calibri"/>
        <family val="2"/>
        <scheme val="minor"/>
      </rPr>
      <t>Процес на планирање:
7а) „Клучни засегнати страни“ во овој случај се однесува на луѓе кои не се одговорни за непосредно управување; како што се локалните заедници или домородните народи кои живеат во или во близина на заштитеното подрачје, понекогаш и туристички оператори, локална самоуправа и индустрија. Доколку немало такво учество, делот "планирање" треба да ги идентификува оние луѓе кои треба да бидат вклучени во иднина.
7б) Многу формални планови за управување опфаќаат период од 5-10 години. Но, работите можат да се променат во текот на оваа должина на време;. На пример, може да се развијат нови притисоци, временските модели можат да се променат, може да се појават нови можности. Ова прашање опфаќа дали постои начин да се осигураме дека таквите промени се интегрирани во управувањето и научени лекции како продолжува управувањето.
7в) Фактот дека се одвива мониторингот и се вршат проценки, не е гаранција дека резултатите се вградени во управувањето. Прашањето се осврнува на ова и, доколку се одговори негативно, делот "планирање" треба да содржи конкретни, временски предлози за решавање на недостаток. Дополнителни информации: Подобрување на нашата алатка за наследство: Проценка на ефикасноста на управувањето со природните места на светско наследство (Хокингс и др., 2008).</t>
    </r>
  </si>
  <si>
    <t>7а) Процесот на планирање овозможува соодветна можност клучните засегнати страни да влијаат на планот за управување</t>
  </si>
  <si>
    <t>7б) Постои утврден распоред и процес за периодично прегледување и ажурирање на планот за управување</t>
  </si>
  <si>
    <t>7в) Резултатите од мониторингот, истражувањето и проценката се рутински вклучени во планирањето</t>
  </si>
  <si>
    <r>
      <t xml:space="preserve">Помош за одговарање на ова прашање:
</t>
    </r>
    <r>
      <rPr>
        <sz val="12"/>
        <color theme="1"/>
        <rFont val="Calibri"/>
        <family val="2"/>
        <scheme val="minor"/>
      </rPr>
      <t>Ова прашање обично се однесува на годишен план, наменет за имплементација на следниот дел од планот за управување.</t>
    </r>
  </si>
  <si>
    <t>Не постои редовен план за работа</t>
  </si>
  <si>
    <t>Постои редовен план за работа, но неколку активности се спроведени</t>
  </si>
  <si>
    <t>Постои редовен план за работа и се спроведуваат многу активности</t>
  </si>
  <si>
    <t>Постои редовен план за работа и сите активности се спроведуваат</t>
  </si>
  <si>
    <t>8. Редовен план за работа</t>
  </si>
  <si>
    <t>9. Попис на ресурси</t>
  </si>
  <si>
    <r>
      <t xml:space="preserve">Помош за одговарање на ова прашање:
</t>
    </r>
    <r>
      <rPr>
        <sz val="12"/>
        <color theme="1"/>
        <rFont val="Calibri"/>
        <family val="2"/>
        <scheme val="minor"/>
      </rPr>
      <t>Во овој случај, „ресурсите“ се однесуваат пред се на биолошките и културните вредности на локацијата. Дали има неодамнешни истражувања за растителни и животински видови? Дали раководителите знаат каде постојат културно важни места или свети природни места за да можат овие да бидат заштитени? Во "Следни активности" важно е да се идентификуваат празнините на знаењето и да се даваат предлози за идни истражувања.</t>
    </r>
    <r>
      <rPr>
        <b/>
        <sz val="12"/>
        <color theme="1"/>
        <rFont val="Calibri"/>
        <family val="2"/>
        <scheme val="minor"/>
      </rPr>
      <t xml:space="preserve"> </t>
    </r>
  </si>
  <si>
    <t>Постојат малку или никакви информации за критичните живеалишта, видови и културни вредности на заштитеното подрачје</t>
  </si>
  <si>
    <t>Информациите за критичните живеалишта, видови, еколошки процеси и културните вредности на заштитеното подрачје не се доволни за да го поддржат планирањето и донесувањето одлуки</t>
  </si>
  <si>
    <t>Информациите за критичните живеалишта, видовите, еколошките процеси и културните вредности на заштитеното подрачје се доволни за повеќето клучни области на планирање и донесување одлуки</t>
  </si>
  <si>
    <t>Информациите за критичните живеалишта, видовите, еколошките процеси и културните вредности на заштитеното подрачје се доволни за поддршка на сите области на планирање и донесување одлуки</t>
  </si>
  <si>
    <t>10. Оценка на пристап</t>
  </si>
  <si>
    <r>
      <t xml:space="preserve">Помош за одговарање на ова прашање:
</t>
    </r>
    <r>
      <rPr>
        <sz val="12"/>
        <color theme="1"/>
        <rFont val="Calibri"/>
        <family val="2"/>
        <scheme val="minor"/>
      </rPr>
      <t>Прашањето се фокусира особено на извршувањето и ќе се применува на места каде што има притисок од ловокрадство, кршење, нелегално рударство и др. Во заштитените подрачја без такви притисоци, назначувањето и управувањето само по себе може да се оцени „во голема мерка или целосно ефикасно“. Ова прашање е помалку за капацитетот и ресурсите за извршување (веќе е опфатено во прашање 3). Наместо тоа, има за цел да открие дали овој капацитет се користи доволно ефикасно. Високо обучени и добро снабдени ренџери може да бидат надитрени од банди кои вршат бесправни дејства а кои поседуваат уште подобри ресурси. Ова прашање има за цел да утврди дали тековните активности на извршување се доволни за да се соочат притисоците.</t>
    </r>
  </si>
  <si>
    <t>Системите за заштита (патроли, дозволи итн.) Се неефикасни во контролата на пристапот или користењето ресурси на заштитеното подрачје</t>
  </si>
  <si>
    <t>Системите за заштита се само делумно ефикасни во контролата на пристапот или користењето ресурси на заштитеното подрачје</t>
  </si>
  <si>
    <t>Системите за заштита се умерено ефикасни во контролирањето на пристапот или користењето ресурси на заштитеното подрачје</t>
  </si>
  <si>
    <t>Системите за заштита се во голема мерка или целосно ефикасни во контролата на пристапот или користењето ресурси на заштитеното подрачје</t>
  </si>
  <si>
    <t>11. Истражување</t>
  </si>
  <si>
    <t>Постои сеопфатна, интегрирана програма за истражување и работа, која е релевантна за потребите на управување</t>
  </si>
  <si>
    <t>Нема научно-истражувачка работа во заштитеното подрачје</t>
  </si>
  <si>
    <t>Има мала количина на научно-истражувачки работи, но не е насочена кон потребите на управување со заштитените подрачја</t>
  </si>
  <si>
    <t>Има значителна научно-истражувачка работа, но не е насочена кон потребите на управување со заштитените подрачја</t>
  </si>
  <si>
    <r>
      <t xml:space="preserve">Помош за одговарање на ова прашање:
</t>
    </r>
    <r>
      <rPr>
        <sz val="12"/>
        <color theme="1"/>
        <rFont val="Calibri"/>
        <family val="2"/>
        <scheme val="minor"/>
      </rPr>
      <t xml:space="preserve">Ова прашање бара истражувачка работа спроведена од соработници на заштитеното подрачје, волонтери, студенти и академици, што значи дека треба да биде независно за да се добијат непристрасни резултати. Во случај на заштитени подрачја што ги водат заедниците или домородните народи, тоа би вклучувало, на пример, истражувања за видови што се користат за егзистенција, како што се риби или шумски производи од дрва, за да се обезбеди одржливо снабдување. Акцентот е ставен на посебни истражувачки проекти кои можат да помогнат да се разбере и на тој начин подобро да се управува. Сепак, присуството на истражувачите не е доволно за постигнување на врвен резултат. Истражувањата исто така треба да бидат соодветно интегрирани во потребите на управување со заштитените подрачја за најдобар резултат.
Истражувањето и следењето честопати се користат наизменично. И обете се преземаат на систематска основа.
Следење/Мониторинг = рутинско собирање на податоци за да се утврди дали интервенцијата се движи кон поставените цели
Истражување = истрага за да се утврдат факти и да се дојде до нови заклучоци
Акцентот на прашањето е на конкретни истражувачки проекти кои можат да помогнат во разбирањето и на тој начин подобро управување со заштитеното подрачје.
Забележете дека следењето и проценката на самото заштитено подрачје се опфатени во друго прашање (26). </t>
    </r>
  </si>
  <si>
    <t>28. Комерцијални туристички оператори</t>
  </si>
  <si>
    <r>
      <t xml:space="preserve">Помош за одговарање на ова прашање:
</t>
    </r>
    <r>
      <rPr>
        <sz val="12"/>
        <color theme="1"/>
        <rFont val="Calibri"/>
        <family val="2"/>
        <scheme val="minor"/>
      </rPr>
      <t>Туризмот може да биде помош или пречка за заштитените подрачја. Покрај тоа, заштитените области привлекуваат туристи и затоа можат да ја зголемат трговијата и туризмот. Туристичките оператори треба да бидат партнери во заштитената област, но тоа не се случува секогаш. Ако ова прашање генерира низок резултат, полето "Следни активности" може да идентификува некои од клучните луѓе со кои би било важно да разговарате и да развиете соработка.</t>
    </r>
  </si>
  <si>
    <t>Има малку или никаков контакт помеѓу менаџерите и туристичките оператори кои ја користат заштитената област</t>
  </si>
  <si>
    <t>Постои контакт помеѓу менаџерите и туристичките оператори, но тоа во голема мерка е ограничено на административни или регулаторни прашања</t>
  </si>
  <si>
    <t>Постои ограничена соработка помеѓу менаџерите и туристичките оператори за подобрување на искуствата на посетителите и зачувување на вредностите на заштитените подрачја</t>
  </si>
  <si>
    <t>Постои добра соработка помеѓу менаџерите и туристичките оператори за подобрување на искуствата на посетителите и зачувување на вредностите на заштитените подрачја</t>
  </si>
  <si>
    <r>
      <t xml:space="preserve">Помош за одговарање на ова прашање:
</t>
    </r>
    <r>
      <rPr>
        <sz val="12"/>
        <color theme="1"/>
        <rFont val="Calibri"/>
        <family val="2"/>
        <scheme val="minor"/>
      </rPr>
      <t>На сите заштитени подрачја не им се потребни посетители. Ова прашање се одговара доколку заштитеното подрачје има посетители.</t>
    </r>
  </si>
  <si>
    <t>Нема објекти за посетители и услуги и покрај утврдена потреба</t>
  </si>
  <si>
    <t>Објектите и услугите на посетителите се несоодветни за тековните нивоа на посети</t>
  </si>
  <si>
    <t>Објектите и услугите на посетителите се соодветни за тековните нивоа на посети, но може да се подобрат</t>
  </si>
  <si>
    <t>Објектите и услугите на посетителите се одлични за тековните нивоа на посети</t>
  </si>
  <si>
    <t>Климатски промени</t>
  </si>
  <si>
    <t>Дали заштитеното подрачје свесно успева да се прилагоди на климатските промени?</t>
  </si>
  <si>
    <r>
      <t xml:space="preserve">Помош за одговарање на ова прашање:
</t>
    </r>
    <r>
      <rPr>
        <sz val="12"/>
        <color theme="1"/>
        <rFont val="Calibri"/>
        <family val="2"/>
        <scheme val="minor"/>
      </rPr>
      <t>„Адаптација“ значи намалување на ранливоста на природните и човечките системи од реалните или очекуваните ефекти од климатските промени. Управувањето со адаптацијата кон климатските промени вклучува:
1. Градење силна основа: Собирање на достапно знаење и ресурси, планирање за промени и развој на долгорочен капацитет за информирано и флексибилно управување.
2. Проценка на ранливоста и ризикот: Преземање на квантитативни или квалитативни анализи за да се утврди кои видови, екосистеми и други вредности се најранливи на променливите услови и да ги идентификуваат клучните слабости што претставуваат најголем ризик за постигнување на целите на зачувување.
3. Идентификување и избор на опции за адаптација: Препознавање и приоретизирање на стратешки и тактички активности за да се постигнат краткорочни и долгорочни цели за адаптација во заштитените подрачја.
4. Активности за спроведување: Преземање активности врз основа на претходната анализа и разгледување.
5. Следење и прилагодување: Мерење на показателите за успех и неуспех и користете ги тие информации за да ги процените и да ги преквалификуваат нивните одлуки.
За дополнителни информации, видете " Прилагодување кон климатските промени: насоки за менаџери и планери за заштитени подрачја " на https://portals.iucn.org/library/node/46685</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
</t>
    </r>
  </si>
  <si>
    <t>Нема напори да се разгледа адаптацијата кон климатските промени во управувањето</t>
  </si>
  <si>
    <t>Неколку првични размислувања се случија околу веројатните влијанија на климатските промени, но ова допрва треба да се преведе во планови за управување</t>
  </si>
  <si>
    <t>Изготвени се ограничени планови за тоа како да се прилагоди управувањето со предвидените климатски промени, кои може или не може да се спроведат</t>
  </si>
  <si>
    <t>Подготвени се детални планови за тоа како да се прилагоди управувањето со предвидените климатски промени и тие веќе се спроведуваат</t>
  </si>
  <si>
    <t>26. Мониторинг и евалуација</t>
  </si>
  <si>
    <t>Дали се мониторираат и евалуираат активностите за управување?</t>
  </si>
  <si>
    <t>Нема мониторинг и евалуација во заштитеното подрачје</t>
  </si>
  <si>
    <t>Постојат некои ад-хок мониторинг и евалуација активности, но нема целокупна стратегија и / или нема редовно собирање на резултати</t>
  </si>
  <si>
    <t>Постои договорен и имплементиран систем за мониторинг и евалуација, но резултатите не се враќаат на потребното место</t>
  </si>
  <si>
    <t>Постои добар систем за мониторинг и евалуација, добро се имплементира и се користи во адаптивното управување</t>
  </si>
  <si>
    <r>
      <t xml:space="preserve">Помош за одговарање на ова прашање:
</t>
    </r>
    <r>
      <rPr>
        <sz val="12"/>
        <color theme="1"/>
        <rFont val="Calibri"/>
        <family val="2"/>
        <scheme val="minor"/>
      </rPr>
      <t>Повеќето набудувања ги вршат персоналот на заштитените подрачја. Во некои случаи, исто така, ќе бидат вклучени волонтери или локални заедници. Во полето "Објаснете" наведете што се следи и колку често. Во полето "Следни активности" идентификувајте ги сите важни празнини во мониторингот што треба да се пополнат.</t>
    </r>
  </si>
  <si>
    <t>25. Економска корист</t>
  </si>
  <si>
    <r>
      <t xml:space="preserve">Помош за одговарање на ова прашање:
</t>
    </r>
    <r>
      <rPr>
        <sz val="12"/>
        <color theme="1"/>
        <rFont val="Calibri"/>
        <family val="2"/>
        <scheme val="minor"/>
      </rPr>
      <t>Ова прашање експлицитно се однесува на локалните заедници, а не на деловните активности надвор, како што се туристичките компании. Туристичките компании може да бидат вклучени доколку вработуваат значителен број локални жители. Економските придобивки вклучуваат директни работни места, шеми за услуги за плаќање на екосистемски услуги, индиректни придобивки од зголемен туризам или продажба на посетители и други опции, како што се туристички водичи.</t>
    </r>
  </si>
  <si>
    <t>Заштитеното подрачје не дава никакви економски придобивки за локалните заедници</t>
  </si>
  <si>
    <t>Потенцијалните економски придобивки се препознаваат и плановите за реализација на овие се развиваат</t>
  </si>
  <si>
    <t>Има одреден проток на економски придобивки за локалните заедници</t>
  </si>
  <si>
    <t>Постои голем проток на економски придобивки за локалните заедници од активности поврзани со заштитеното подрачје</t>
  </si>
  <si>
    <t>12. Управување со ресурси</t>
  </si>
  <si>
    <r>
      <t xml:space="preserve">Помош за одговарање на ова прашање:
</t>
    </r>
    <r>
      <rPr>
        <sz val="12"/>
        <color theme="1"/>
        <rFont val="Calibri"/>
        <family val="2"/>
        <scheme val="minor"/>
      </rPr>
      <t xml:space="preserve">Управувањето овде се однесува на активности покрај спроведување, како што се реставрација и создавање живеалишта, следење на бројот на населението, оградување каде што е потребно и контрола на инвазивни видови. Онаму каде што е дозволено одржливо екстракција на ресурси, управувањето ќе вклучува следење на овие ресурси, евентуално воведување на привремено зонирање и сл. Управувањето исто така вклучува активни чекори за заштита на културно и духовно важни места. </t>
    </r>
  </si>
  <si>
    <t>Активно управување со ресурсите не се презема</t>
  </si>
  <si>
    <t>Многу малку од барањата за активно управување со критичните живеалишта, видови, еколошки процеси, културни вредности и одржливо производство на ресурси (кога е соодветно) се спроведуваат</t>
  </si>
  <si>
    <t>Многу од барањата за активно управување со критичните живеалишта, видови, еколошки процеси, културни вредности и одржливо производство на ресурси (каде што е соодветно) се спроведуваат, но некои клучни проблеми не се решаваат</t>
  </si>
  <si>
    <t>Барања за активно управување со критичните живеалишта, видови, еколошки процеси, културни вредности и одржливо производство на ресурси (кога е соодветно) се значително или целосно спроведени</t>
  </si>
  <si>
    <t>13. Број на вработени</t>
  </si>
  <si>
    <r>
      <t xml:space="preserve">Помош за одговарање на ова прашање:
</t>
    </r>
    <r>
      <rPr>
        <sz val="12"/>
        <color theme="1"/>
        <rFont val="Calibri"/>
        <family val="2"/>
        <scheme val="minor"/>
      </rPr>
      <t>Одговорот на ова прашање може да биде малку потежок за подрачјата управувани од заедницата. Тука, прашањето ќе биде повеќе за ангажирање на доволен број на луѓе за да има капацитет да управуваат отколку „вработување“ во традиционална смисла. Во некои оддалечени заштитени подрачја, со мал притисок, може да нема постојан персонал, туку едно лице ќе има надзор над неколку заштитени подрачја. Во овој случај, одговорот би паднал некаде помеѓу втората и четвртата од одговорите.</t>
    </r>
  </si>
  <si>
    <t>Нема персонал</t>
  </si>
  <si>
    <t>Бројот на вработените е несоодветен за критични активности за управување</t>
  </si>
  <si>
    <t>Бројот на персоналот е под оптималното ниво за критични активности за управување</t>
  </si>
  <si>
    <t>Бројот на вработените се соодветни за потребите на управување со заштитеното подрачје</t>
  </si>
  <si>
    <t>14. Тренинг на вработени</t>
  </si>
  <si>
    <r>
      <t xml:space="preserve">Помош за одговарање на ова прашање:
</t>
    </r>
    <r>
      <rPr>
        <sz val="12"/>
        <color theme="1"/>
        <rFont val="Calibri"/>
        <family val="2"/>
        <scheme val="minor"/>
      </rPr>
      <t xml:space="preserve">Ова прашање може да се однесува и на официјалните членови на персоналот и / или на другите вклучени во управувањето. Обуката треба да биде во соодветни дисциплини. Не е невообичаено вработените во заштитените подрачја да доаѓаат од други институции, како што е шумарството. Иако овие луѓе добија обука, честопати е ирелевантно за работата што ја извршуваат. Полето "Следни активности" треба да ги наведе сите вештини и обука што се потребни. </t>
    </r>
  </si>
  <si>
    <t>На персоналот им недостасуваат вештини потребни за управување со заштитените подрачја</t>
  </si>
  <si>
    <t>Обука и вештини за вработените се ниски во однос на потребите на заштитеното подрачје</t>
  </si>
  <si>
    <t>Обука и вештини за персоналот се соодветни, но може да се подобрат за целосно да се постигнат целите на управувањето</t>
  </si>
  <si>
    <t>Обука и вештини на персоналот се усогласени со потребите за управување со заштитеното подрачје</t>
  </si>
  <si>
    <t>15. Тековен буџет</t>
  </si>
  <si>
    <r>
      <t xml:space="preserve">Помош за одговарање на ова прашање:
</t>
    </r>
    <r>
      <rPr>
        <sz val="12"/>
        <color theme="1"/>
        <rFont val="Calibri"/>
        <family val="2"/>
        <scheme val="minor"/>
      </rPr>
      <t>Ова прашање се однесува на вкупниот износ на буџетот, наместо со обезбедувањето/безбедноста на буџетот, адресирано во прашање (16). Практично, секое заштитено подрачје смета дека е несоодветно финансирано. Ова прашање не е насочено кон утврдување дали повеќе пари ќе бидат корисни, но дали има доволно буџет за да се спроведе ефикасно управување и да се спроведе реален план за управување .</t>
    </r>
  </si>
  <si>
    <t>Нема буџет за управување со заштитеното подрачје</t>
  </si>
  <si>
    <t>Расположливиот буџет е несоодветен за основните потреби за управување и претставува сериозна пречка за капацитетот за управување</t>
  </si>
  <si>
    <t>Расположливиот буџет е прифатлив, но може да биде подобрен за целосно да се постигне ефикасно управување</t>
  </si>
  <si>
    <t>Достапниот буџет е доволен и ги задоволува целосните потреби за управување со заштитеното подрачје</t>
  </si>
  <si>
    <t>16. Безбедност на буџетот</t>
  </si>
  <si>
    <r>
      <t xml:space="preserve">Помош за одговарање на ова прашање:
</t>
    </r>
    <r>
      <rPr>
        <sz val="12"/>
        <color theme="1"/>
        <rFont val="Calibri"/>
        <family val="2"/>
        <scheme val="minor"/>
      </rPr>
      <t xml:space="preserve">Овде главното прашање е дали буџетот се потпира на наизменично финансирање на проекти или дали постои разумна шанса таа да се одржува со тек на време, на пример затоа што е основен дел од владиниот буџет, или се одржува преку приватна доверба, или има ниски трошоци и силна волонтерска поддршка.
Дополнителни информации: Одржливо финансирање на заштитените области (Емертон и др., 2006). </t>
    </r>
  </si>
  <si>
    <t>Не постои сигурен буџет за заштитеното подрачје и управувањето е целосно зависно од надворешно или многу варијабилно финансирање</t>
  </si>
  <si>
    <t>Има многу малку сигурен буџет и заштитеното подрачје не може да функционира соодветно без финансирање однадвор</t>
  </si>
  <si>
    <t>Постои разумно сигурен основен буџет за редовно функционирање на заштитеното подрачје, но многу иновации и иницијативи зависат од надворешно финансирање</t>
  </si>
  <si>
    <t>Постои сигурен буџет за заштитеното подрачје и за неговите потреби за управување</t>
  </si>
  <si>
    <t>17. Управување со буџетот</t>
  </si>
  <si>
    <r>
      <t xml:space="preserve">Помош за одговарање на ова прашање:
</t>
    </r>
    <r>
      <rPr>
        <sz val="12"/>
        <color theme="1"/>
        <rFont val="Calibri"/>
        <family val="2"/>
        <scheme val="minor"/>
      </rPr>
      <t xml:space="preserve">Дали буџетските расходи се правилно испланирани и следени во текот на годината или обично има сериозен трошок или помалку? Дали сметките се објавуваат годишно? Ако одговорот открие сериозни слабости, полето "Следни активности" треба да сугерира конкретни начини напред, како што е составување на годишен буџет, ангажирање квалификуван сметководител или доведување постојан или привремен бизнис менаџер. </t>
    </r>
  </si>
  <si>
    <t>Управувањето со буџетот е лошо и ја ограничува ефективноста</t>
  </si>
  <si>
    <t>Управувањето со буџетот е соодветно, но може да се подобри</t>
  </si>
  <si>
    <t>Управувањето со буџетот е одлично и ги задоволува потребите за управување</t>
  </si>
  <si>
    <t>Управувањето со буџетот е многу лошо и значително ја поткопува ефективноста (на пр. Доцно креирање на буџетот за финансиска година)</t>
  </si>
  <si>
    <r>
      <t xml:space="preserve">Помош за одговарање на ова прашање:
</t>
    </r>
    <r>
      <rPr>
        <sz val="12"/>
        <color theme="1"/>
        <rFont val="Calibri"/>
        <family val="2"/>
        <scheme val="minor"/>
      </rPr>
      <t xml:space="preserve">Овде може да се вклучат, на пример, возила, комуникациски системи, алати, униформи, показен материјал, но исто така и гориво. </t>
    </r>
  </si>
  <si>
    <t>Има малку или никаква опрема и капацитети за потребите на управување</t>
  </si>
  <si>
    <t>Постојат некои опрема и капацитети, но тие се несоодветни за повеќето потреби за управување</t>
  </si>
  <si>
    <t>Постојат опрема и капацитети, но сепак има некои празнини кои го ограничуваат управувањето</t>
  </si>
  <si>
    <t>Постојат соодветна опрема и објекти</t>
  </si>
  <si>
    <t>19. Одржување на опрема и постојки</t>
  </si>
  <si>
    <r>
      <t xml:space="preserve">Помош за одговарање на ова прашање:
</t>
    </r>
    <r>
      <rPr>
        <sz val="12"/>
        <color theme="1"/>
        <rFont val="Calibri"/>
        <family val="2"/>
        <scheme val="minor"/>
      </rPr>
      <t>Големи количини на пари се трошат во заштитените подрачја затоа што опремата е скршена и никогаш не се санира, или затоа што нема никој на располагање со вештини за извршување на едноставно одржување или затоа што се развива култура таму каде што заменувањето станува норма. Доколку ова прашање е ниско, полето „Следни активности“ треба да предложи практични начини за решавање на ова, или со идентификување или вработување на службеник за одржување (на пример од локалната заедница) или воведување обука за да се осигури дека вработените во заштитените подрачја ги имаат самите потребните вештини .</t>
    </r>
  </si>
  <si>
    <t>Постои одредено ad hoc одржување на опрема и објекти</t>
  </si>
  <si>
    <t>Постои основно одржување на опрема и објекти</t>
  </si>
  <si>
    <t>Опремата и објектите се добро одржувани</t>
  </si>
  <si>
    <t>Има малку или воопшто нема одржување на опремата и објектите</t>
  </si>
  <si>
    <t>20. Едукација и свест</t>
  </si>
  <si>
    <t>Не постои програма за образование и свесност</t>
  </si>
  <si>
    <t>Постои ограничена и ад-хок програма за образование и свесност</t>
  </si>
  <si>
    <t>Постои програма за образование и свесност, но само делумно ги задоволува потребите и може да се подобри</t>
  </si>
  <si>
    <t>Постои соодветна и целосно имплементирана програма за образование и свесност</t>
  </si>
  <si>
    <t>21. Планирање за користење на вода и земја</t>
  </si>
  <si>
    <r>
      <t xml:space="preserve">Помош за одговарање на ова прашање:
</t>
    </r>
    <r>
      <rPr>
        <sz val="12"/>
        <color theme="1"/>
        <rFont val="Calibri"/>
        <family val="2"/>
        <scheme val="minor"/>
      </rPr>
      <t xml:space="preserve">Забележете дека ова прашање се однесува на процесите на планирање надвор од заштитеното подрачје. Ефективноста на заштитеното подрачје може сериозно да биде поткопана со активности што се одвиваат надвор од нејзините граници, како што се загадувањето, промените во хидрологијата и развојот на инфраструктурата, како што се патиштата и железничките врски. Дали заштитеното подрачје има влијание врз околните одлуки? Дали менаџерите или заедниците кои управуваат со заштитените подрачја се вклучуваат во пошироки дискусии за планирање? Дали владата го зема предвид заштитеното подрачје кога презема пошироки вежби за планирање?
</t>
    </r>
  </si>
  <si>
    <t>Планирањето на соседното земјиште и користење на вода не ги зема предвид потребите на заштитеното подрачје и активности / политики се штетни за опстанокот на подрачјето</t>
  </si>
  <si>
    <t>Планирањето на соседното земјиште и употреба на вода не ги зема предвид долгорочните потреби на заштитеното подрачје, но активностите не се штетни за областа</t>
  </si>
  <si>
    <t>Планирањето на соседното земјиште и употреба на вода делумно ги зема предвид долгорочните потреби на заштитеното подрачје</t>
  </si>
  <si>
    <t>Планирањето на искористеното земјиште и вода во целост ги зема предвид долгорочните потреби на заштитеното подрачје</t>
  </si>
  <si>
    <t xml:space="preserve">Дополнителни поени за 21. Планирање на користењето на вода и земја </t>
  </si>
  <si>
    <r>
      <t xml:space="preserve">Помош за одговарање:
</t>
    </r>
    <r>
      <rPr>
        <sz val="12"/>
        <color theme="1"/>
        <rFont val="Calibri"/>
        <family val="2"/>
        <scheme val="minor"/>
      </rPr>
      <t>21а) Ова дополнително прашање се фокусира на околните услови на животната средина, како што се нивото на загадување, хидрологија и др. Релативно малку заштитени подрачја ќе можат да го постигнат овој дополнителен момент.
21b) Дали заштитеното подрачје е поврзано со други слични живеалишта или е изолирано? Посебни проблеми тука се потенцијалот за миграција на животните или движењето на животните за да се спречи внесување на видови, можности за миграција на риби по течението на реките и присуството на тампон зони околу заштитените подрачја за да се спречат влијанија и навлегување. Ако не, има ли нешто што може да се стори за да се подобри ситуацијата?
21в) Ова е комплицирано прашање затоа што може да вклучува две различни проблеми: управување со екосистеми за заштита на одредени видови (на пр. Употреба на оган за одржување на живеалиштата на савана) или управување со услуги на екосистеми кои се корисни за човечкото општество, како што е управувањето со областите на шумското живеалиште за одржување на низводно снабдување со вода. Полето „Објаснете“ треба да опише кои услуги на екосистемот се разгледуваат овде.</t>
    </r>
  </si>
  <si>
    <t>21а (Планирање на земјиште и вода за зачувување на живеалиштата): Планирањето и управувањето со сливот или пејзажот што го содржи заштитеното подрачје вклучува одредба за соодветни услови на животната средина (на пр. Волумен, квалитет и време на проток на вода, нивоа на загадување на воздухот итн.) За одржување на соодветни живеалишта</t>
  </si>
  <si>
    <t>21б (Планирање на земјиште и вода за поврзување): Управување со коридори што ја поврзуваат заштитената област предвидува преминување на дивиот свет во клучните живеалишта надвор од заштитеното подрачје (на пр. Да се овозможи миграторска риба да патува помеѓу местата за мрестење на слатководно и морето, или да се овозможи миграција на животни)</t>
  </si>
  <si>
    <t>21с (Планирање на земјиште и вода за услуги на екосистем и зачувување на видови): Планирањето опфаќа специфични потреби за екосистемот и / или потребите на посебни видови на загриженост во екосистемска скала (на пр. Волумен, квалитет и време на проток на слатководни води за одржување на одредени видови, пожар управување со одржување живеалишта на савани и др.)</t>
  </si>
  <si>
    <t>22. Државни и комерцијални соседи</t>
  </si>
  <si>
    <r>
      <t xml:space="preserve">Помош за одговарање на ова прашање:
</t>
    </r>
    <r>
      <rPr>
        <sz val="12"/>
        <color theme="1"/>
        <rFont val="Calibri"/>
        <family val="2"/>
        <scheme val="minor"/>
      </rPr>
      <t>Ова прашање е за корисниците на земјиште и вода кои имаат корист или имаат директно влијание врз екосистемите во заштитеното подрачје: на пример, корисници на вода (снабдувачи на минерална вода, снабдување со вода за општините, хидроелектрични проекти); но, исто така, ранчеви, шумски компании и оние кои се вклучени во индустријата за екстракција. Забележете дека туристичките оператори имаат свое прашање (28).
Прашањето 22 сака да открие во која мерка заштитеното подрачје соработува или останува изолирано од пошироката заедница што влијае врз неа. Ако постигне нула, полето "Следни активности" може да ги наведе клучните соседи со кои треба да се контактираат.</t>
    </r>
  </si>
  <si>
    <t>Нема контакт помеѓу раководителите и соседните службени или корпоративни корисници на земјиште и вода</t>
  </si>
  <si>
    <t>Постои контакт помеѓу раководителите и соседните службени или корпоративни корисници на земјиште и вода, но мала или никаква соработка</t>
  </si>
  <si>
    <t>Постои контакт помеѓу раководителите и соседните службени или корпоративни корисници на земјиште и вода, но само одредена соработка</t>
  </si>
  <si>
    <t>Постои редовен контакт помеѓу раководителите и соседните службени или корпоративни корисници на земјиште и вода и значителна соработка за управување</t>
  </si>
  <si>
    <t>23. Домородно население</t>
  </si>
  <si>
    <r>
      <t xml:space="preserve">Помош за одговарање на ова прашање:
</t>
    </r>
    <r>
      <rPr>
        <sz val="12"/>
        <color theme="1"/>
        <rFont val="Calibri"/>
        <family val="2"/>
        <scheme val="minor"/>
      </rPr>
      <t>Ова нема да се применува во случаи кога нема домородни лица. Забележете дека различни земји користат различни термини за да ги опишат ваквите култури: етнички малцинства, традиционални народи итн.
Дополнителни информации: Домородни и традиционални народи и заштитени области: Принципи, упатства и студии на случај (Белтран, 2000); Домородни и локални заедници и заштитени области: кон еднаквост и засилена зачувување (Борини-Фејрабанд и др., 2004)</t>
    </r>
  </si>
  <si>
    <t>Домородните и традиционалните народи немаат никаков придонес во одлуките поврзани со управувањето со заштитеното подрачје</t>
  </si>
  <si>
    <t>Домородните и традиционалните народи имаат одреден придонес во дискусиите во врска со управувањето, но немаат директна улога во управувањето</t>
  </si>
  <si>
    <t>Домородните и традиционалните народи директно придонесуваат за некои релевантни одлуки во врска со управувањето, но нивното учество може да се подобри</t>
  </si>
  <si>
    <t>Домородните и традиционалните народи директно учествуваат во сите релевантни одлуки во врска со управувањето, на пр. ко-управување</t>
  </si>
  <si>
    <t>24. Локални заедници</t>
  </si>
  <si>
    <r>
      <t xml:space="preserve">Помош за одговарање на ова прашање:
</t>
    </r>
    <r>
      <rPr>
        <sz val="12"/>
        <color theme="1"/>
        <rFont val="Calibri"/>
        <family val="2"/>
        <scheme val="minor"/>
      </rPr>
      <t>За да се постигне 2 или 3 во ова прашање, заедниците исто така треба да имаат разумно влијание врз целокупната одлука. Само консултациите не се доволни.</t>
    </r>
    <r>
      <rPr>
        <b/>
        <sz val="12"/>
        <color theme="1"/>
        <rFont val="Calibri"/>
        <family val="2"/>
        <scheme val="minor"/>
      </rPr>
      <t xml:space="preserve">
</t>
    </r>
  </si>
  <si>
    <t>Локалните заедници немаат никаков придонес во одлуките во врска со управувањето со заштитеното подрачје</t>
  </si>
  <si>
    <t>Локалните заедници имаат одреден придонес во дискусиите во врска со управувањето, но немаат директна улога во управувањето</t>
  </si>
  <si>
    <t>Локалните заедници директно придонесуваат за некои релевантни одлуки во врска со управувањето, но нивното вклучување може да се подобри</t>
  </si>
  <si>
    <t>Локалните заедници директно учествуваат во сите релевантни одлуки во врска со управувањето, на пр. ко-управување</t>
  </si>
  <si>
    <t>Дополнителни поени на 24. Локални заедници</t>
  </si>
  <si>
    <r>
      <t xml:space="preserve">Помош за одговарање:
</t>
    </r>
    <r>
      <rPr>
        <sz val="12"/>
        <color theme="1"/>
        <rFont val="Calibri"/>
        <family val="2"/>
        <scheme val="minor"/>
      </rPr>
      <t>24а) Отворена комуникација и доверба: Објаснувачки коментар е важен доколку се даде овој резултат, оправдувајќи го зошто. Дополнителни информации: Домородни и локални заедници и заштитени области: кон еднаквост и засилена конзервација (Борини-Фејрабанд и др., 2004)
24б) Програми за благосостојба на заедницата: Ова може да вклучува и програми кои се директно поврзани со заштитеното подрачје, како што е управуана употреба на шумски производи од дрва или рибни ресурси и програми иницирани од заштитеното подрачје за општо добро, како што се развој на училишта или поддршка на здравствената заштита.
24в) Активна поддршка: Повторно, потребни се докази доколку се даде овој дополнителен резултат. Примери за активна поддршка може да бидат доброволно патролирање, помош при анкети, обезбедување политичка поддршка меѓу локалната самоуправа итн.</t>
    </r>
  </si>
  <si>
    <t>24а) Постои отворена комуникација и доверба помеѓу локалните и / или домородните луѓе, засегнатите страни и менаџерите на заштитените подрачја</t>
  </si>
  <si>
    <t>24б) Програми за подобрување на благосостојбата на заедницата, додека се зачувуваат ресурсите на заштитената област, се спроведуваат</t>
  </si>
  <si>
    <t>24в) Локалните и / или домородните луѓе активно ја поддржуваат заштитената област</t>
  </si>
  <si>
    <t>Додадете го целото име како што е прикажано на кој било официјален документ. Ако локацијата е позната со повеќе од едно име, или ако името неодамна е променето, вклучете ги сите и означете кој е сега „службеното“ име</t>
  </si>
  <si>
    <t>Кодовите може да се најдат на www.protectedplanet.net</t>
  </si>
  <si>
    <t>Забележете ја националната категорија. Ова е важно затоа што одредени ознаки имаат свои политики, правила, а понекогаш и законодавство</t>
  </si>
  <si>
    <t>На повеќето, но не на сите заштитени подрачја им е доделена и IUCN категорија која е наведена на WDPA. Ако WDPA на www.protectedplanet.net не покажува категорија на IUCN, оставете го овој дел празен</t>
  </si>
  <si>
    <t>Означете ако е релевантно</t>
  </si>
  <si>
    <t xml:space="preserve">Види whc.unesco.org/en/list </t>
  </si>
  <si>
    <t>Додадете критериуми за прогласување (критериуми од i до x, кои можат да се копираат од веб-страницата погоре)</t>
  </si>
  <si>
    <t>Додадете изјава за извонредна универзална вредност (која може да се копира од веб-страницата погоре)</t>
  </si>
  <si>
    <t>Види www.unesco.org/new/en/natural-sciences/environment/ecological-sciences/biosphere-reserves/world-network-wnbr/wnbr/</t>
  </si>
  <si>
    <t>Додадете критериум за прогласување (Член 4 од МАБ), види http://unesdoc.unesco.org/images/0010/001038/103849Eb.pdf)</t>
  </si>
  <si>
    <t>Види www.keybiodiversityareas.org/site/search</t>
  </si>
  <si>
    <t>Види http://www.zeroextinction.org/search.cfm</t>
  </si>
  <si>
    <t>Локација и линк ако е можно</t>
  </si>
  <si>
    <t>Формат: DD / MM / YYYY.
За заштитените подрачја на државата: Обично датумот на законско основање. Сепак, понекогаш државните заштитени области функционираат со години пред да заврши правниот процес на воспоставување. Во овој случај наведете го датумот кога заштитеното подрачје беше договорено од владата.
За местата каде ознаката се менувала со текот на времето (на пр. Ако природен резерват е сменет во национален парк), наведете ги двата датуми: прво воспоставување на заштитено подрачје и подоцна промена во националната ознака.
За приватно заштитените подрачја: Обично датумот на купување или датумот кога област на земјиште или вода е објавена како заштитено подрачје.</t>
  </si>
  <si>
    <t>во американски долари, не вклучувајќи плати</t>
  </si>
  <si>
    <t>годишно, во американски долари</t>
  </si>
  <si>
    <t>Дадете точен број или проиближна вредност</t>
  </si>
  <si>
    <t>Наведете до 5 главни вредности.
Понекогаш вредностите се запишуваат (на пример, во апликација за статус на светско наследство или во план за управување со заштитеното подрачје), или може да бидат имплицитни. Важно е да се напомене дали заштитеното подрачје е назначено првенствено за да се заштити целото живеалиште (како корален гребен или дождовни шуми) или дали треба да се заштити одреден вид или група (како морска колонија или ретко растение).</t>
  </si>
  <si>
    <t>Целите треба да бидат во планот за управување, но честопати ќе има повеќе од две. Во овој случај, или ако целите не се формално напишани, луѓето што го составуваат METT треба да се согласат за двете најважни цели на управување. Овие треба да бидат цели на зачувување, наместо, на пример, управување со туризмот или снабдување со услуги на екосистем. Важно е да се идентификуваат клучните цели, бидејќи проценката на управувањето во METT се однесува на нив.</t>
  </si>
  <si>
    <t>Наведете го точниот број</t>
  </si>
  <si>
    <t>Додадете број каде е потребно</t>
  </si>
  <si>
    <t>Формат: DD/MM/YYYY</t>
  </si>
  <si>
    <t>Дополнителни поени: Планирачки процес</t>
  </si>
  <si>
    <t>Можни дополнителни поени</t>
  </si>
  <si>
    <t>Вашите дополнителни поени</t>
  </si>
  <si>
    <t>Дополнителни поени: Планирање на користењето на вода и земја</t>
  </si>
  <si>
    <t>Дополнителни поени: локални заедници / домородно население</t>
  </si>
  <si>
    <t>Дополнителни поени: Состојба на вредностите</t>
  </si>
  <si>
    <t>Ваши дополнителни поени</t>
  </si>
  <si>
    <r>
      <t xml:space="preserve">Помош за одговарање на ова прашање:_x000D_
</t>
    </r>
    <r>
      <rPr>
        <sz val="12"/>
        <color theme="1"/>
        <rFont val="Calibri"/>
        <family val="2"/>
        <scheme val="minor"/>
      </rPr>
      <t xml:space="preserve">Прашањата што треба да се разгледаат тука вклучуваат:_x000D_
- дали клучните видови се соодветно заштитени (на пример, би било проблем ако морското заштитено подрачје не вклучувало околна област каде се одгледувале многу од составните видови),_x000D_витални популации и_x000D_
- дали настаните надвор од заштитеното подрачје може да ја поткопаат неговата вредност (на пример, ако хидроелектричен проект оштетил река и прекинал проток)._x000D_
Исто така, важно е да се разгледа, каде е можно, предвиденото идно влијание врз климатските промени во оваа проценка: на пример, ако се зголеми нивото на морето, има ли простор во заштитеното подрачје за да мангрова шума да се повлече од копно? </t>
    </r>
  </si>
  <si>
    <t>27. Постројки за посетители</t>
  </si>
  <si>
    <t>ПРАШАЊЕ (второ издание, јули 2007)</t>
  </si>
  <si>
    <t>ПОЕНИ</t>
  </si>
  <si>
    <t>1. Правен статус: Дали заштитеното подрачје има правен статус? (Контекст)</t>
  </si>
  <si>
    <t>2. Регулатива за заштитеното подрачје: Дали се контролираат неприкладните активности и начини на користење на земјиштето  (пр. криволов)? (Планирање)</t>
  </si>
  <si>
    <t>3. Спроведување на законот: Можат ли вработените да ги спроведуваат правилата во заштитеното подрачје доволно добро? (Придонес)</t>
  </si>
  <si>
    <t xml:space="preserve">4. Цели на управување со заштитеното подрачје: Дали постои договор за целите? (Планирање) </t>
  </si>
  <si>
    <t>5. Дизајн на заштитеното подрачје: Дали има потреба од зголемување, коридори и сл. за да се постигнат целите на заштитеното подрачје?  (Планирање)</t>
  </si>
  <si>
    <t>6. Обележување на границата на заштитеното подрачје: Дали границата е обележана и препознатлива? (Процес)</t>
  </si>
  <si>
    <t>7. План за управување: Дали постои план за управување и дали истиот се спроведува? (Планирање)</t>
  </si>
  <si>
    <t>7a. Дополнителни поени: Планирање</t>
  </si>
  <si>
    <t>7b. Дополнителни поени: Планирање</t>
  </si>
  <si>
    <t>7c. Дополнителни поени: Планирање</t>
  </si>
  <si>
    <t xml:space="preserve">8. Редовен работен план: Дали постои годишен работен план?  (Планирање/ Резултати) </t>
  </si>
  <si>
    <t>9. Попис на ресурсите: Дали постојат доволно информации за управување со заштитеното подрачје? (Придонес)</t>
  </si>
  <si>
    <t>10. Системи за заштита: Дали постојат системи за контрола на пристапот/користење на ресурсите во заштитеното подрачје? (Процес/Резултат)</t>
  </si>
  <si>
    <t>11. Истражување: Дали има програма за истражување и инвентаризација согласно потребите за управување? (Процес)</t>
  </si>
  <si>
    <t>12.Управување со ресурсите: Дали заштитеното подрачје се управува соодветно (пр. пожари, инвазивни видови, криволов)? (Процес)</t>
  </si>
  <si>
    <t>13. Број на вработени: Дали има доволно вработени за управување со заштитеното подрачје?; Придонес</t>
  </si>
  <si>
    <t>14. Обука на персоналот: Дали има доволно обуки за персоналот?; Придонес/ Процес</t>
  </si>
  <si>
    <t>15. Буџет во моментот: Дали постојниот буџет е доволен?; Придонес</t>
  </si>
  <si>
    <t>16. Сигурност на буџетот: Дали буџетот е сигурен?: Придонес</t>
  </si>
  <si>
    <t>17. Раководење со буџетот: Дали буџетот се управува со цел постигнување на критичните цели на управување?
Процес</t>
  </si>
  <si>
    <t>18. Опрема: Постои ли соодветна опрема и инфраструктурата?; Процес</t>
  </si>
  <si>
    <t>19. Одржување на опремата: Дали опремата се одржува соодветно?</t>
  </si>
  <si>
    <t>20. Програма за едукација и јавна свест: Дали има планска програма за едукација?; Процес</t>
  </si>
  <si>
    <t>21. Планирање на користење на земјиштето и водите: Дали користењето на земјиштето и водите го земаат предвид заштитеното подрачје и помагаат во постигнувањето на целите?; Планирање</t>
  </si>
  <si>
    <t>21a: Дополнителни поени: планирање на користење на земјиштето и водите за зачувување на живеалишта</t>
  </si>
  <si>
    <t>21б: Дополнителни поени: планирање на користење на земјиштето и водите за зачувување на живеалишта</t>
  </si>
  <si>
    <t>21в: Дополнителни поени: планирање на користење на земјиштето и водите за зачувување на живеалишта</t>
  </si>
  <si>
    <t>22. Државни и комерцијални соседи: Дали има соработка со корисниците на земјиштето во соседството на заштитеното подрачје?; Процес</t>
  </si>
  <si>
    <t>23. Домородно население: Дали домородците и традиционалните заедници или постојаните корисници имаат придонес во донесувањето одлуки? ; Процес</t>
  </si>
  <si>
    <t>24. Локални заедници: Дали локалните заедници во или околу заштитеното подрачје имаат влијание во донесувањето на одлуките? ; Процес</t>
  </si>
  <si>
    <t>24a. Влијание врз заедниците (Дополнителни поени: локални заедници/домородно население)</t>
  </si>
  <si>
    <t>24b. Влијание врз заедниците (Дополнителни поени: локални заедници/домородно население)</t>
  </si>
  <si>
    <t>24c. Влијание врз заедниците (Дополнителни поени: локални заедници/домородно население)</t>
  </si>
  <si>
    <t>25. Економски придобивки: Дали заштитеното подрачје обезбедува економски придобивки за локалните заедници?; Резултати</t>
  </si>
  <si>
    <t>26. Мониторинг и оценка: Дали активностите за управување се следат со мониторинг и дали се оценуваат резултатите?; Планирање/ Процес</t>
  </si>
  <si>
    <t>27. Инфраструктура за посетители: Дали објектите за туристите и посетителите се доволно добри? (Резултати)</t>
  </si>
  <si>
    <t>28. Комерцијален туризам: Дали комерцијалните туроператори придонесуваат во управувањето со заштитеното подрачје? (Процес)</t>
  </si>
  <si>
    <t>29. Давачки: Дали давачките (казните) се применуваат и дали тоа помага за управувањето на заштитеното подрачје? (Резултати)</t>
  </si>
  <si>
    <t>30. Состојба на вредностите: Која е состојбата на важните вредности заштитеното подрачје во споредба со времето кога тоа е за прва пат прогласено? (Резултати)</t>
  </si>
  <si>
    <t>30a: Состојба на вредностите: (дополнителни поени)</t>
  </si>
  <si>
    <t>30b: Состојба на вредностите: (дополнителни поени)</t>
  </si>
  <si>
    <t>30c: Состојба на вредностите: (дополнителни поени)</t>
  </si>
  <si>
    <t>ВКУПНО ПОЕНИ (според второ издание, јули 2007)</t>
  </si>
  <si>
    <t>ДОПОЛНИТЕЛНИ ПРАШАЊА (од првото издание,  2002)</t>
  </si>
  <si>
    <t>13. Управување со персонал: Дали доволно добро се управува со персоналот?  (Процес)</t>
  </si>
  <si>
    <t>ВКУПНО ПОЕНИ (според прво издание, 2002)</t>
  </si>
  <si>
    <t xml:space="preserve">Националните заштитени подрачја, со донесување на Законот за заштита на природата во 2004 година, се вклучени во светската мрежа на заштитени подрачја. Новата категоризација на заштитените подрачја која е усвоена во Законот за заштита на природата е во согласност со моделот на Светската унија за зачувување на природата (IUCN).
Националниот парк е прогласен со Закон за прогласување на шумските предели на Планината Галичица за Национален парк, објавен во Сл. Весник на Р.М. Бр. 31 од 25.10.1958 год. и препрогласен со Закон за прогласување на дел од планината Галичица за Национален парк (категорија II), објавен во Сл. Весник на Р.М. бр. 171 од 30.12.2010 год.
</t>
  </si>
  <si>
    <t>Со спроведување на законските одредби и нивна практична примена за зачувување на статусот Национален парк (категорија II).
Правната регулатива на заштитените подрачја, во услови кога нашата држава се стреми кон европска интеграција, бара особено внимание и усолгасување на националното со европското законодавство на полето на заштита на природата и управувањето со заштитените подрачја. Затоа неопходно е зајакнување на капацитетите, на национално и локално ниво, за идентификација на Натура 2000 подрачја, согласно европските директиви за диви птици и живеалишта.</t>
  </si>
  <si>
    <r>
      <t xml:space="preserve">Друго (ве молам додадете): </t>
    </r>
    <r>
      <rPr>
        <b/>
        <sz val="12"/>
        <color theme="1"/>
        <rFont val="Calibri"/>
        <family val="2"/>
        <scheme val="minor"/>
      </rPr>
      <t>Службен весник на Р.М.</t>
    </r>
    <r>
      <rPr>
        <sz val="12"/>
        <color theme="1"/>
        <rFont val="Calibri"/>
        <family val="2"/>
        <scheme val="minor"/>
      </rPr>
      <t xml:space="preserve"> , Европски директиви за птици и живеалишта</t>
    </r>
  </si>
  <si>
    <t>Дали заштитеното подрачје има легален статус (или во случај на приватните резервати дали е покриено со некаков завет или слично)?</t>
  </si>
  <si>
    <t xml:space="preserve">Постојат законски регулативи и внатрешни акти со кои се регулира користењето на земјиштето и другите активности во НПГ. Во пракса, Законот за заштита на природата е lex generalis, а за користењето на ресурсите се применуваат посебните закони (lex specialis, н.п. шуми, води, пасишта, ловство). Ваквата поставеност на регулативата го отежнува/проблематизира управувањето со НП. Непосредната заштита на заштитените подрачја ја спроведува чуварска служба основана или определена од субјектите кои, во согласност сo одредбите на Законот за заштита на природата и актите за прогласување, се задолжени за вршење на работите на управување со заштитените подрачја. 
Законската основа на процедурите и постапките за чуварската служба  при справување со неприкладните активности се заснова на:
    Закон за заштита на природата – во овој Закон е дадена надлежноста, правата и обврските на чуварите на заштитените подрачја, општите и посебните забрани во заштитените подрачја, како и прекршочните одредби.
    Закон за животна средина - преку споредна примена.
    Кривичен закон -  за кривични дела против животната средина и природата.
    Закон за управување со конфискуван имот, имотна корист и одземени предмети во кривична и прекршочна постапка.
Закон за заштита на природата („Службен весник на Република Македонија“ бр. 67/04, 14/06, 84/07, 35/10, 47/11, 59/12, 13/13, 163/13, 41/14, 146/15, 39/16, 63/16 и 113/18)
Правилник за содржината на плановите за управување со за штитените подрачја и годишните програми за заштита на природата („Службен весник на Република Македонија“ бр.  26/12)3
Закон за шумите („Службен весник на Република Македонија“ бр. 64/09, 24/11, 53/11, 25/13, 79/13, 147/13, 43/14, 160/14, 33/15, 44/15, 147/15, 7/16, 39/16 и 147/17)
Закон за ловството („Службен весник на Република Македонија“ бр. 26/09, 82/09, 136/11, 1/12, 69/13, 164/13, 187/13, 33/15, 147/15, 193/15 и 83/18)
Закон за пасиштата („Службен весник на Република Македонија“ бр. 3/98, 101/00, 89/08, 105/09, 42/10, 116/10, 164/13, 193/15 и 215/15)
Закон за водите („Службен весник на Република Македонија“ бр. 87/08, 6/09, 161/09, 83/10, 51/11, 44/12, 23/13, 163/13, 180/14, 146/15, 52/16)
Закон за просторно и урбанистичко планирање („Службен весник на Република Македонија“ бр. 199/14, 44/15, 193/15, 31/16, 163/16, 64/18 и 168/18)
Закон за управување со светското природно и културно наследство во Охридскиот регион („Службен весник на Република Македонија“ бр. 75/10) 
План за управување со Национален парк Галичица 2011-2020, Охрид 2010.
Закон за постапување со бесправно изградени објекти („Службен Весник на РМ' бр. 23/11). </t>
  </si>
  <si>
    <t>1. Донесување на нов Закон за заштита на природа со кој ќе оствари интегрална заштита на природата и притоа да претставува основен закон за законите кои го регулираат користењето на природните богатства (имено одредбите од Законот за шуми  за шумите во заштитени подрачја да бидат регулирани со Законот за природа). Овој закон да преставува lex generalis во однос на организацијата и управувањето со националните паркови и другите категории на заштитени подрачја. 
2. Донесување на посебен lex specialis Закон за национални паркови поради фактот што од една страна повеќе од една половина од одредбите на постојниот ЗЗП се однесуваат на организацијата и управувањето со национални паркови, а од друга страна пак истите претставуваат големи подрачја со разновидност на екосистемите кои ги опфаќаат. Ваквиот пристап ќе обезбеди најдобра положба на националните паркови, а воедно и можност за контрола и надзор врз работата на националните паркови.
3. Измена и дополнување на актуелниот Закон за прогласување на дел од планината Галичица за Национален парк, особено во делот на утврдување на границите на зоните во НП Галичица во ГИС формат.
4. Да се преиспита потребата од ЗАДОЛЖИТЕЛНО донесување на Просторен план за НП, бидејќи целата материја што треба истиот да ја содржи е дел од Актот за прогласување и Планот за управување со НП.
5. Активно вклучување на ЈУНПГ во делот на утврдување на висината на надоместоци.</t>
  </si>
  <si>
    <r>
      <t xml:space="preserve">Planning documents: </t>
    </r>
    <r>
      <rPr>
        <b/>
        <sz val="12"/>
        <color theme="1"/>
        <rFont val="Calibri"/>
        <family val="2"/>
        <scheme val="minor"/>
      </rPr>
      <t>План за управување со Националниот парк Галичица 2011-2020, Нацрт План за управување 2021-2030</t>
    </r>
  </si>
  <si>
    <t xml:space="preserve">Примена на Правлиник за внатрешна комуникација и процедури. 
Спроведување на процедура за добивање на дозволи за поседување и носење на службено огнено оружје од страна на чуварите на паркот.
Спроведување на функционална анализа на работењето на установата и соодветно постапување согласно резултатите добиени од истата, односно донесување на Нов Правилник за Внатрешна Организација.
Континуирано одржување на опремата и инфраструктурата.
Спроведување на активности за тим билдинг на вработените.
</t>
  </si>
  <si>
    <r>
      <t xml:space="preserve">Expert opinion: </t>
    </r>
    <r>
      <rPr>
        <b/>
        <sz val="12"/>
        <color theme="1"/>
        <rFont val="Calibri"/>
        <family val="2"/>
        <scheme val="minor"/>
      </rPr>
      <t>Анализа на законска рамка - Извештај по Планирачки Грант.</t>
    </r>
  </si>
  <si>
    <r>
      <t xml:space="preserve">Other (please add): </t>
    </r>
    <r>
      <rPr>
        <b/>
        <sz val="12"/>
        <color theme="1"/>
        <rFont val="Calibri"/>
        <family val="2"/>
        <scheme val="minor"/>
      </rPr>
      <t>Правилник за внатрешна комуникација и процедури, Оценка за вработени административни работници, Дневници за работа на чуварска служба</t>
    </r>
  </si>
  <si>
    <t xml:space="preserve">Годишната програма за заштита на природата за 2021 година беше подготвена во согласност со Нацрт Планот за управување 2021-2030 и целите кои се составен дел на Нацрт Планот. Извештајот по Годишната програма ќе биде подготвен во декември 2021 год., а работна верзија на истиот ќе биде подготвена во текот на октомври, покривајќи го периодот до поднесување на извештај за реализираните активности. Меѓутоа, мора да се истакне дека во досегашната пракса, во Годишните програми се наведени цели и активности, но не и индикатори за мерење на нивната реализација до оваа година. </t>
  </si>
  <si>
    <t xml:space="preserve">Треба да се продложи праксата на подготовка на Годишните програми и Извештаите по годишните програми за заштита на природа, при што Програмата ќе се подготвува кон крајот на декември во годината, а извештајот ќе мора да биде подготвен пред подготовката на Програмата. 
При подготовката на Годишните програми ќе се продолжи праксата на употреба на индикатори за мерење на реализацијата на предвидените активности и истите ќе бидат упоитребени во подготовката на Извештајот по годишната програма за заштита природа. 
Доследно ќе се применува новодонесениот План за управување 2021-2030.
</t>
  </si>
  <si>
    <r>
      <t>Planning documents:</t>
    </r>
    <r>
      <rPr>
        <b/>
        <sz val="12"/>
        <color theme="1"/>
        <rFont val="Calibri"/>
        <family val="2"/>
        <scheme val="minor"/>
      </rPr>
      <t xml:space="preserve"> Годишна програма за 2021, Извештај по годишна програма за 2020, Работна верзија на Извештај по годишна програма за 2020, План за управување</t>
    </r>
  </si>
  <si>
    <r>
      <t xml:space="preserve">Planning documents: </t>
    </r>
    <r>
      <rPr>
        <b/>
        <sz val="12"/>
        <color theme="1"/>
        <rFont val="Calibri"/>
        <family val="2"/>
        <scheme val="minor"/>
      </rPr>
      <t>План за управувње: Книги 1, 2 (дел 1 и дел 2) и 4</t>
    </r>
    <r>
      <rPr>
        <sz val="12"/>
        <color theme="1"/>
        <rFont val="Calibri"/>
        <family val="2"/>
        <scheme val="minor"/>
      </rPr>
      <t>, Нацрт План за управување 2021-2030</t>
    </r>
  </si>
  <si>
    <t xml:space="preserve">Развивање на Анекс на Програмата за мониторинг со индикаторски видови на кои ќе биде воспоставен долгорочен мониторинг. 
Проширување на листата за мониторинг на биолошката разновидност со нови видови, која е во рамките на новиот ПУ 2021-2030.
Ex-situ заштита на некои ендемични видови кои имаат ограничена распространетост во НПГ во Ботаничката градина при ПМФ-Скопје.
Континуирано собирање информации преку мониторингот спроведен во согласност со Програмата за долгорочен мониторинг за да се промени дизајнот на заштитеното подрачје. </t>
  </si>
  <si>
    <t>Зонирањето на Националниот Парк Галичица е направено согласно извршени анализи за значењето на подрачјето за одредени групи на видови, спроведено од страна на докажани експерти од областа. Согласно зонирањето, клучните видови се наоѓаат во области кои се наоѓаат во Природна зона на НПГ.
За жал, континуиран мониторинг на одредени видови не е спроведен во текот на изминатите години со што би се добиле значајни информации за популацијата на истите. 
Потреба од соодветно надградување на Програмата за долгорочен мониторинг на биолошката разновидност на НПГ која ќе овозможи подобрување на дизајнот на заштитеното подрачје. 
Во текот на 2020 беше спроведен мониторинг на биолошката разновидност според ревидираната Програма за долгорочен мониторинг на биолошката разновидност во НПГ. Исто така беа спроведени и активности за проширување на знаењата при одредување на статусот на загрозеност на некои ретки и ендемични видови растенија во НПГ во рамки на проектот „Зачувување на некои ендемични растенија со ограничено распространување во НПГ“ раководен од академик Матевски, а финансиран од ПОНТ.
Во соработка со МЕД, ЈУНПГ активно учествуваше во активностите за пребројување на птиците - зимски цензус на птици.</t>
  </si>
  <si>
    <r>
      <t xml:space="preserve">Planning documents: </t>
    </r>
    <r>
      <rPr>
        <b/>
        <sz val="12"/>
        <color theme="1"/>
        <rFont val="Calibri"/>
        <family val="2"/>
        <scheme val="minor"/>
      </rPr>
      <t>План за управување Книга 1 и 4</t>
    </r>
    <r>
      <rPr>
        <sz val="12"/>
        <color theme="1"/>
        <rFont val="Calibri"/>
        <family val="2"/>
        <scheme val="minor"/>
      </rPr>
      <t>, Нацрт План за управување 2021-2030</t>
    </r>
  </si>
  <si>
    <t xml:space="preserve">Поставување  на информативни табли долж границата, поставување на нови локации. Исто така пристапување кон заедничко бележење на северната граница со соседните корисници на земјиштето, како на пример Национални Шуми и концесионери на ловишта. </t>
  </si>
  <si>
    <r>
      <t xml:space="preserve">Other (please add): </t>
    </r>
    <r>
      <rPr>
        <b/>
        <sz val="12"/>
        <color theme="1"/>
        <rFont val="Calibri"/>
        <family val="2"/>
        <scheme val="minor"/>
      </rPr>
      <t>Финансиски извештаи за 2020, Внатрешни извештаи за мониторинг на биолошка разновидност, Non-paper до МЖСПП</t>
    </r>
  </si>
  <si>
    <r>
      <t xml:space="preserve">Planning documents: </t>
    </r>
    <r>
      <rPr>
        <b/>
        <sz val="12"/>
        <color theme="1"/>
        <rFont val="Calibri"/>
        <family val="2"/>
        <scheme val="minor"/>
      </rPr>
      <t>План за управување</t>
    </r>
    <r>
      <rPr>
        <sz val="12"/>
        <color theme="1"/>
        <rFont val="Calibri"/>
        <family val="2"/>
        <scheme val="minor"/>
      </rPr>
      <t>, Нацрт План за управување</t>
    </r>
  </si>
  <si>
    <t xml:space="preserve">ЈУНПГ е свесна дека нерешеното финансирање на заштитата на природата со јавни пари го проблематизира постигнувањето на основните цели на јавната установа. Добар пример кој би можел да биде искористен при државното финансирање (кофинансирање) на активностите е оној кој го има ЈУНПГ со Фондот за природа ПОНТ во делот на поддршка на оперативното работење. За таа цел, ЈУНПГ ќе ги користи средствата на лобирање, состаноци и информирање на релевантните институции со што, се надеваме, дека ќе успееме да ја постигнеме горенаведената цел. Но, од друга страна пак, финансиската независност која ЈУНПГ ја има во моментот, под условите на финансирање кои беа опишани погоре, а и согласно искуствата од другите држави од регионот, е позитивна за реализација на секојдневните работи на брз и ефикасен начин. 
Спроведување на Нацрт Планот за управување 2021-2030. </t>
  </si>
  <si>
    <t>НПГ има План за управување 2011-2020 и Нацрт План за управување со НПГ 2021-2030. Но, мора да се истакне дека во суштина, обезбедувањето на средства за заштита на природа е по принципот самофинансирање. Според тоа, вработените во ЈУНПГ дел од своето работно време го поминуваат за активности за обезбедување средства за работа.
Треба да се има предвид дека на полето на заштита на природата, вработените се активно вклучени во реализација на активности за непосредна заштита, мониторинг на биолошка разновидност и активности на полето на еколошката едукација и сл. 
Можнотоста за политичко влијание врз управувањето со Националниот парк, дополнително би го отежнувало спроведувањето на Планот за управување (ад-хок донесување на одлуки, нетранспарентност на централната власт во поглед на прашања кои ја тангираат ЈУНПГ, неинформираноста на локалните и централните власти за воспоставениот режим во НПГ итн.)</t>
  </si>
  <si>
    <t xml:space="preserve">Процесот на планирање овозможува соодветна можност клучните страни да влијаат на ПУ преку советите, консултација со јавност и сл. 
Во текот на 5та година е предвидена ревизија на ПУ преку која може да се интегрираат новите достигнувања и активности.
Не сите податоци добиени преку мониторинг на активности се рутински имплементирани во процесот на планирање, како на пример случајот со интерпретацијата на добиените резултати од спроведените мониторинг активности. </t>
  </si>
  <si>
    <t>0</t>
  </si>
  <si>
    <t>18. Опрема и постројки</t>
  </si>
  <si>
    <t xml:space="preserve">Клучните вредности опишани во Планот за управување 2011-2020, беа класифицирани во две групи, и тоа: Биолошка разновидност на видови (богата биолошка разновидност, глобално загрозени видови, значајни популации од видовите кои се ретки или засегнати во Македонија, Европа или глобално, ендемични растенија и животни, видови од големо социоекономско значење, видови кои се силно препознатливи за локалното население и посетителите и Биолошка разновидност на живеалишта (шуми, пасишта, грмушеста вегетација, хазмофитска вегетација и вегетација на сипари, водни живеалишта, пештери и ретки гео-морфолошки феномени).  
Биолошката разновидност на видови и живеалишта како клучни вредности, за жал, не сме во состојба да ги процениме поради недостаток од податоци и континуиран мониторинг. Затоа овие вредности беа оценети со „не знам“. Следствено, не бевме во состојба да ги процениме трендовите и на двете клучни вредности. 
</t>
  </si>
  <si>
    <r>
      <t xml:space="preserve">Planning documents: </t>
    </r>
    <r>
      <rPr>
        <b/>
        <sz val="12"/>
        <color theme="1"/>
        <rFont val="Calibri"/>
        <family val="2"/>
        <scheme val="minor"/>
      </rPr>
      <t>План за управување и анекси, Годишна програма за заштита на природа 2020, Годишна програма</t>
    </r>
  </si>
  <si>
    <t xml:space="preserve">Иако во периодот на подготовка на новиот План за управување 2021-2030 година, планирачкиот тим пропушти да внесе активности поврзани со климатските промени, тоа мора да се исправи во следните изработени програми. Имено, во Годишната програма за заштита на природата 2021 ќе биде предвидена подготовка на студија за детерминирање на индикаторски видови за мониторинг и климатски промени, со што ќе се преземат иницијални активности на ова поле. </t>
  </si>
  <si>
    <r>
      <t xml:space="preserve">Вашата оценка 
</t>
    </r>
    <r>
      <rPr>
        <sz val="12"/>
        <color theme="1"/>
        <rFont val="Calibri (Textkörper)"/>
      </rPr>
      <t>(ставете ја во сивото поле)</t>
    </r>
  </si>
  <si>
    <r>
      <t xml:space="preserve">Other (please add): </t>
    </r>
    <r>
      <rPr>
        <b/>
        <sz val="12"/>
        <color theme="1"/>
        <rFont val="Calibri"/>
        <family val="2"/>
        <scheme val="minor"/>
      </rPr>
      <t>Извештај за работа за еколошка едукација 2020 година</t>
    </r>
  </si>
  <si>
    <r>
      <t xml:space="preserve">Planning documents: </t>
    </r>
    <r>
      <rPr>
        <b/>
        <sz val="12"/>
        <color theme="1"/>
        <rFont val="Calibri"/>
        <family val="2"/>
        <scheme val="minor"/>
      </rPr>
      <t>Годишна програма за заштита на природа 2020, Нацрт план за управување 2021-2030</t>
    </r>
  </si>
  <si>
    <t>Подготовка на Извештај по Годишна програма за заштита на природа 2020 година во текот на ноември, и подготовка на Предлог Годишна програма за заштита на природа 2021 година во текот на ноември исто така, согласно тековниот ПУ. 
Довршување на незавршените активности од ГП 2020 во текот на 2021 година.
Довршување на активностите за подготовка и донесување на План за управување со НПГ за 2021-2030.</t>
  </si>
  <si>
    <t xml:space="preserve">Според Годишната програма за заштита на природа 2020 година, беа предвидени мноштво активности и поголемиот дел од нив беа успешно реализирани. Имено, од активности кои не беа реализирани треба да се наведат следните: делумно спроведени тренинзи за обука на вработени, мапирање на значајни видови за заедницата, спроведување на специфични тренинзи за биологија и екологија, ажурирање и подготовка на СДФ форма и ГИС, одржување на патниот правец преку Галичица, транспортни услуги за ученици и дел од еколошката едукација која беше предвидена со ГП за 2020 година. 
Од 34 предвидени јавни набавки, согласно ГП за 2020 во текот на годината беа спроведени 24 јавни набавки, а 10 јавни набавки беа одложени за наредната година. 
Неспроведувањето на овие активности главно беа заради препораките на Владата на РМ за спречување на ширењето на пандемијата од COVID 19. </t>
  </si>
  <si>
    <t>ЈУНПГ ќе започне со спроведување на презентации на делови од Планот за управување на периодично ниво за вработените во установата.</t>
  </si>
  <si>
    <t xml:space="preserve">ЈУНПГ располага скоро со сите информации за биолошки и културни вредности на подрачјето, поместени во Планот за управување 2011-2020, Книга 2, дел 1 и 2. Беше нотирано дека недостигаат информации за клучните вредности на изворите Св. Наум, посебно за акватичните видови и живеалишта. Со подготовката на Планот за управување 2021-2030, овие информации беа добиени во соработка со ЈНУ Хидробиолошки завод Охрид. 
Треба да се има предвид дека дел од раководителите немаат доволни познавања за клучните вредности на НПГ. За таа цел, во годишната програма на ЈУНПГ,во месец ноември предвидени беа три интерни обуки зa: „Карактеристиките на паркот: Природно и културно-историско наследство“: „Алохтони и инвазивни видови“, како и за „Инцидентно забележување на видови“ кои заради ситуацијата со пандемијата на COVID 19 за жал, не беа спроведени од страна на ЈУНПГ. 
Во текот на следните години, ЈУНПГ повторно ќе пристапи кон организација на ваков вид тренинзи со што, се надеваме дека знаењата на вработените значително ќе се зголемат. </t>
  </si>
  <si>
    <r>
      <t xml:space="preserve">Other (please add): </t>
    </r>
    <r>
      <rPr>
        <b/>
        <sz val="12"/>
        <color theme="1"/>
        <rFont val="Calibri"/>
        <family val="2"/>
        <scheme val="minor"/>
      </rPr>
      <t>Правилник за систематизација на работни места, Дневни извештаи, Правилник за комуникација и процедури</t>
    </r>
  </si>
  <si>
    <t xml:space="preserve">Спроведување на Правилникот за Систематизацијата на работни места во ЈУНПГ.
Контрола на работењето на чуварите на паркот.
Анализа на одлуката за реонско поделување на обврските на чуварите на паркот. 
Обука за постапување согласно Правилникот за комуникација и процедури.
Одржување и подобрување на соработката со гранична полиција.
Поставување на камери за следење и контрола.
Стандардизирање на неделен распоред на обврски за чуварите на паркот. 
Повторно воспоставување на комуникација во Viber групата за непосредна заштита. 
</t>
  </si>
  <si>
    <r>
      <t xml:space="preserve">Во текот на 2020 година, чуварите на паркот спроведуваа активности за непосредна заштита и доставуваа дневни извештаи со кои се евидентираа сите забележани дејствија. Вкупно беа поднесени 6 записници </t>
    </r>
    <r>
      <rPr>
        <i/>
        <strike/>
        <sz val="12"/>
        <rFont val="Calibri (Textkörper)"/>
      </rPr>
      <t xml:space="preserve"> </t>
    </r>
    <r>
      <rPr>
        <i/>
        <sz val="12"/>
        <rFont val="Calibri (Textkörper)"/>
      </rPr>
      <t xml:space="preserve">за бесправна сеча, 1 за депонирање на смет и </t>
    </r>
    <r>
      <rPr>
        <i/>
        <strike/>
        <sz val="12"/>
        <rFont val="Calibri (Textkörper)"/>
      </rPr>
      <t xml:space="preserve">2 </t>
    </r>
    <r>
      <rPr>
        <i/>
        <sz val="12"/>
        <rFont val="Calibri (Textkörper)"/>
      </rPr>
      <t>за узурпација на земјиште сопственост на РСМ и бесправна градба.  ЈУНПГ на основа на поднесените записници поднесе .......</t>
    </r>
  </si>
  <si>
    <t>Приоритетите на национално ниво се делумно прикажани во националните стратешки документи, но, за жал, поради различни причини, тие не соодветствуваат со приоритетите на НПГ.
Во текот на 2020 година има спроведено научни истражувања на територијата на НПГ. Според законската регулатива, МЖСПП издава дозвола за научно истражување, при што бара мислење од ЈУНПГ доколку научното истражување е на нејзина територија. Во 2020 година имаше поднесено вкупно 2 вакви барања. Во спроведувањето на активностите, ЈУНПГ учествуваше како партнер во истите и дел од вработените активно учествуваа во теренските активности. Од ваквата соработка, вработените подобро се запознаа со истражувачките активности и ги проширија нивните познавања.Немаме информации за спроведени истражувања без дозвола.
Според член 24 од ЗЗП, истражувачот има обврска да го известат МЖСПП во рок од 60 дена после завршување на активностите за добиените резултати. Немаме информации дали ова се случува и во пракса. Од друга страна пак, за жал, нема пракса ЈУНПГ да ги добие извештаите од спроведените активности во поглед на научно истражувачка дејност, ниту од истражувачот ниту од Министерство. Сепак, ЈУНПГ е во постојан контакт со еден носител на научно истражување и се очекува дека обработените податоци ќе бидат проследени до ЈУНПГ во текот на 2021 година.
Не постои Програма на приоритети за истражување изработена од страна на ЈУНПГ.</t>
  </si>
  <si>
    <t xml:space="preserve">Во иднина ЈУНПГ планира да:
Подготви листа на прироитети за научно-истражувачки активности.
Барање на сите извештаи од спроведени активности за научно-истражувачка дејност за 2020 година и понатаму. 
Систематизација на досегашните научни истражувања на територијата на НПГ (долгорочен процес). 
Вклучуње на вработени од ЈУНПГ во истражувачките активности каде што постои можност.
Внесување на податоците во датабазата на ЈУНПГ. 
</t>
  </si>
  <si>
    <r>
      <t>Planning documents:</t>
    </r>
    <r>
      <rPr>
        <b/>
        <sz val="12"/>
        <color theme="1"/>
        <rFont val="Calibri"/>
        <family val="2"/>
        <scheme val="minor"/>
      </rPr>
      <t xml:space="preserve"> План за управување 2011-2020, Нацрт план за управување 2021-2030</t>
    </r>
  </si>
  <si>
    <r>
      <t xml:space="preserve">Corporate data: </t>
    </r>
    <r>
      <rPr>
        <b/>
        <sz val="12"/>
        <color theme="1"/>
        <rFont val="Calibri"/>
        <family val="2"/>
        <scheme val="minor"/>
      </rPr>
      <t>број на добиени барања за мислење за научно истражување, број на издадени мислења од ЈУНПГ, број на извршени научни истражувања</t>
    </r>
  </si>
  <si>
    <t xml:space="preserve">Директното користење на природните ресурси (сеча на дрва) се врши во согласност со Програмата за заштита и одгледување на шумите во НПГ. Процентот на користење на етатот следи тренд на намалување низ годините наназад (2015 = 6220 м3, 2016 = 4739 м3,2017 =  3332 м3, 2018 = 2876 м3 и 2019 = 1465 м3), додека во 2020 година немаше искористување на шумите во соптвена режија на ЈУНПГ, туку само доделено право на физичко лице за  сеча во државна шума во завршени сечишта или сечишта предвидени согласно Посебниот план за одгледување и заштита на шумите во НПГ.
Што се однесува до недрвните шумски производи, на територијата на НПГ се врши собирање главно на охридски чај и смреклинки.Но, за жал, ЈУНПГ не располага со информации за собраните количини. Сепак од спроведениот мониторинг на охридски чај може да се заклучи дека неговата популација е стабилна. 
Што се однесува до управувачките активности за реставрација на живеалишта, ЈУНПГ во текот на 2020 година пристапи кон одржување на изградениоот репродуктивен центар за европски елен и обезбедување на стабилна и здрава популација.
Приватните лица или правни субјекти кои вршат работи поврзани со погоренаведените активности не испраќаат официјални барања до ЈУНПГ. 
Согласно Програмата за долгорочен мониторинг во текот на 2020 година беше извршен мониторинг на видовите и живеалиштата.
 </t>
  </si>
  <si>
    <t>Продолжување на активностите согласно Планот за управување, но и согласно трансформацијата низ која поминува ЈУНПГ при што се намалуваат приходите генерирани од директно користување на природни ресурси, а со зголемување на приходите од алтернативни активности.
Реализирање на планот за производтво на техничко дрво добиено од отстранување на инвазивни и алохтони видови на територијата на НПГ (Преспанска страна).
Спроведување активности за детерминирање на квоти за собирање на други шумски производи во рамките на НПГ согласно законските одредби и прифатената методологија. 
Во следниот период ќе се пристапи кон истражувања на влијанието на туристичките активности врз екосистемите и ресурсите. 
Активности за регулирање на односите меѓу ЈУНПГ и физичките лица и правните субјекти кои извршуваат вакви активности.</t>
  </si>
  <si>
    <t xml:space="preserve">Според информациите добиени од пополнувањето на 7a Worksheet од Enhancing our Haritage Toolkit, вкупниот број на потребни вработени лица изнесува 35. Во овој број се вклучени и сезонските работници за наплата на влезници и сезонските работници за одржливо користење на природните ресурси. Во моментов, во ЈУНПГ има вработено вкупно 25 лицa, од кои 10 се на неопределено време, а остатокот се на определено работно време. Како што може да се заклучи бројот на вработени не е соодветен на потребниот број на ангажирани лица. Посебно недостаток има во Одделението за заштита на природа, каде е потребно брзо ангажирање на соработници за животински видови и растителни видови и живеалишта и Одделението за алтернативни активности и еколошка едукација, каде е потребно ангажирање на Соработник за еколошка едукација. </t>
  </si>
  <si>
    <t xml:space="preserve">Подготовка на функционална анализа на систематизација за пристапување кон ревидирање на постоечката систематизација и дополнителни активности на одредени вработени согласно внатрешните акти на установата и законската регулатива на ЈУНПГ при што ќе се земат предвид недостатоците кои се забележани погоре. Исто така, при подготовката на оваа анализа ќе се имаат предвид и ефектите/потребите кои произлегуваат од трансформацијата на управувањето на ЈУНПГ, т.е. промената во начинот на финансирањето на управувањето. </t>
  </si>
  <si>
    <r>
      <t xml:space="preserve">Corporate data: </t>
    </r>
    <r>
      <rPr>
        <b/>
        <sz val="12"/>
        <color theme="1"/>
        <rFont val="Calibri"/>
        <family val="2"/>
        <scheme val="minor"/>
      </rPr>
      <t>Функционална анализа,</t>
    </r>
    <r>
      <rPr>
        <sz val="12"/>
        <color theme="1"/>
        <rFont val="Calibri"/>
        <family val="2"/>
        <scheme val="minor"/>
      </rPr>
      <t xml:space="preserve"> </t>
    </r>
    <r>
      <rPr>
        <b/>
        <sz val="12"/>
        <color theme="1"/>
        <rFont val="Calibri"/>
        <family val="2"/>
        <scheme val="minor"/>
      </rPr>
      <t>Извештај по годишна програма, Годишна програма за 2020 година, Платен список</t>
    </r>
  </si>
  <si>
    <t xml:space="preserve">Во текот на 2020 година беа реализирани дел од обуките кои беа предвидени за тековната година, но ЈУНПГ не со предвидената динамика заради пандемијата на COVID 19. Реализираните обуки беа согласно детектираните потреби за обука на вработените и вклучуваше обука за англиски јазик, правилник за внатрешна комуникација и процедури, Microsoft Excel и  Access, обука за подготовка и управување на проектна апликација, однос и поддршка на посетителите и  држење на јавен говор. Во текот на 2020 година не беа реализирани генеричките обуки за административните службеници. 
Во рамките на програмата за обуки се опфатени и административните лица и помошно техничките лица и обуките се организирани на начин кој ќе обезбеди покривање на областите од различна природа, а во функција на зголемување на ефикасноста и продуктивноста во работниот процес. </t>
  </si>
  <si>
    <r>
      <t xml:space="preserve">Corporate data: </t>
    </r>
    <r>
      <rPr>
        <b/>
        <sz val="12"/>
        <color theme="1"/>
        <rFont val="Calibri"/>
        <family val="2"/>
        <scheme val="minor"/>
      </rPr>
      <t>Годишна програма за заштита на природата 2020 година, Извештај за годишна програма за заштита на природата 2020 година, План за обуки на вработени, План за генерички обуки на административни вработени</t>
    </r>
  </si>
  <si>
    <t xml:space="preserve">Подигнување на капацитетите на паркот преку дообука на постојниот пресонал и ангажирање на нови лица, стручни за соодветната област. Обуките за следната година кои се планирани да бидат реализирани : обука за инвазивни и алохтони видови, обука за инцидентно забелешување, како и специфични обуки за биологија и екологија на видови согласно ЕУ директивите, ГИС мапирање и подготовка и ажурирање на СДФ форма. Во текот на 2021 година ќе бидат реализирани и обуки за административните работници согласно Годишната програма за обуки организирани од страна на Министерство за информатичко општество и администрација.  
Во текот на 2021 година, ЈУНПГ ќе реализира и обуки за членови на управниот одбор со што ќе се зголемат нивните капацитети и познавања за управување со националниот парк. </t>
  </si>
  <si>
    <t>ЈУНПГ поседува шест објекти, и тоа: Охрид Инфо центар, Охрид Стара управа, Стење Инфо Центар, Планинска куќа „Асан Ѓура“, куќа во „Царина“ и планинарска куќа „Спиридон“.
Бројот на превозни средства на ЈУНПГ е 17 (вклучувајќи теренски возила, моторен скутер, моторцикли, глисер, кајче). Тоа значи дека установата има доволен број на возила за реализација на своите активности. Треба да се имa предвид дека две од моторните возила се застарени и амортизирани и има потреба од нивно расходовање.
Сите вработени имаат СИМ картичка со платен месечен кредит, интернет пристап во трите објекти (Охрид Инфо центар, Охрид Стара управа и Стење Инфо Центар).
Установата располага со голем број разновидни алатки кои се користат како поддршка на секојдневната работа. 
Во текот на 2020 година од страна на УНДП во рамки на проектот за поддршка на заштитеното подрачје Национален парк Галичица, беше дониран моторен чамец-глисер за потребите за мониторинг и контрола на островот Голем Град кој е во зона со режим на строга заштита.
Количината на гориво е исто така на задоволитено ниво, т.е. согласно тековните потреби.</t>
  </si>
  <si>
    <r>
      <t xml:space="preserve">Other (please add): </t>
    </r>
    <r>
      <rPr>
        <b/>
        <sz val="12"/>
        <color theme="1"/>
        <rFont val="Calibri"/>
        <family val="2"/>
        <scheme val="minor"/>
      </rPr>
      <t>Извештај за попис 2019, Квартални финансиски извештаи 2019 (30.09.2019), Бруто биланс 2020 година</t>
    </r>
  </si>
  <si>
    <t>Интернет мрежата е планирано да се постави и на одредени локации низ НПГ, како hot-spot со што ќе се задоволат барањата на посетителите и чуварите на паркот (вработените). Планирано е да се продолжи со одржување на алатите и  поодговорно управување со опремата и нивна редовна замена и надополнување. Согласно финансиското планирање ќе се пристапи кон редовно набавување на гориво за потребите на паркот.</t>
  </si>
  <si>
    <t xml:space="preserve">Објектите, возилата, како и дополнителната опремата која ја поседува ЈУНПГ е на задоволително ниво, и се одржуваат во согласност со стандардните процедури. Имено, од шесте објекти кои ги поседува, сите се во постојана употреба и одржување, освен куќата во „Царина“ , додека  планинарската куќа “Спиридон“ ќе се користи, покрај за потребите за ЈУНПГ и за потребите на Службата за спасување на планина.
Во 2020, целосно беше реконструиран покривот на објектот „Инфо-центар Охрид“, а исто така беше заменет и надграден системот за греење. 
За потребите на непречено функционирање на репродуктивниот центар за Европски елен, беше реконструирана планинската куќичка во „Косто Бачило“.
Што се однесува до возилата, поголем дел се одржуваат  во редовниот временски период за сервисирање и по потреба се врши репарација и замена на одредени делови.  
Канцелариската опрема и останатите канцелариски материјали беа надополнети со набавка на нови комјутери за дел од вработените, а постоечките ќе се распоредат каде што има потреба во установата. Истите редовно се одржуваат. </t>
  </si>
  <si>
    <r>
      <t xml:space="preserve">Other (please add): </t>
    </r>
    <r>
      <rPr>
        <b/>
        <sz val="12"/>
        <color theme="1"/>
        <rFont val="Calibri"/>
        <family val="2"/>
        <scheme val="minor"/>
      </rPr>
      <t>Извештај за попис на материјални и нематеријални средства 2019, Аналитичка картица 220 за исплати.</t>
    </r>
  </si>
  <si>
    <t xml:space="preserve">Планирано е да се обезбеди оптичко поврзување на интернет мрежата и нејзино подобрување со што ќе се обезбеди побрза и постабилна врска.
Ќе се воведе дневник за редовност на сервисирањето и одржувањето на возилата и останата опрема, како и практикување на поодговорно и домаќинско користење на истите со што би се обезбедил подолг век на траење.
Ќе продолжи праксата на поединечно задолжување на моторните возила со цел да се обезбеди одржување и зголемување на рокот на употреба на возилата. </t>
  </si>
  <si>
    <r>
      <t xml:space="preserve">Помош за одговарање на ова прашање:
</t>
    </r>
    <r>
      <rPr>
        <sz val="12"/>
        <color theme="1"/>
        <rFont val="Calibri"/>
        <family val="2"/>
        <scheme val="minor"/>
      </rPr>
      <t>Ова прашање опфаќа образование и за образовни институции, како што се училишни програми и обезбедување на поопшти можности за образование за локалните заедници или за посетители кои доаѓаат на рекреација.</t>
    </r>
  </si>
  <si>
    <t xml:space="preserve">Во текот на 2020 година од страна на вработените во Паркот беше подготвена петгодишна Стратегија за еколошка едукација, која е составен дел на Планот за управување со НПГ 2021 - 2030 год. 
Во стратегијата се вклучени повеќе целни групи (деца, посетители, локално население, туристички агенции, тур-оператори, хотели, сместувачки капацитети) со што се обезбедува еколошка едукација на поголем број луѓе од различна возрасна група и различен интерес. Како дел од Стратегијата беше подготвен и Акционен план, во кој се разработени активностите за  престојниот петгодишен период, а детално се испланирани сите активности за 2021 год.                                                                                                                                                                         
Во текот на 2020 година беа реализирани одредени активности на полето на еколошка едукација. Имено, во текот на оваа година се продолжи со одржување на фан страната на НП Галичица на Фејсбук и Инстаграм каде периодично се споделуваат новости и интерсни содржини поврзани со активностите на ЈУНПГ. На почетокот од годината (пред започнувањето на кризата со Ковид19), во соработка со ОО Црвен крст од Охрид, 40 волонтери од  Клуб на млади и Клуб 14 по повод „Светскиот ден за едукација за заштита на животната средина “ (26.јануари) беа во посета на Едукативната патека во близина на Инфо центарот и самиот Инфо центар во Охрид. ЈУНПГ, во соработка со МЕД, со Паркот на природа „Езерани“, Основните училишта од општина Ресен и со општина Ресен во Инфо Центарот во Преспа беше организирана работилница по повод одбележувањето на  „Светскиот ден на мочуриштата“ (2.февруари). Во просториите на ОО Црвен крст Охрид беше реализирана средба за развивање еколошки проект со волонтери од ПХВ програма.
Во Инфо Центарот во Охрид и Стење во текот на летната сезона имаше повремени посети од индивидуални рекреативни туристи кои беа информирани со конкретни информации.                                             
Се изготвени и повеќе презентации, адаптирани на возраста и интересот на посетителите.
За време на одржувањето на спортскиот настана Ohrid-Trail, дел од вработените беа ангажирани за наративна презентација и делење промотивен материјал за клучните вредности на Паркот на дел од натпреварувачите и посетителите, се' со цел подигнување на јавната свест.                                                                             
Во текот на октомври 2020 година во соработка со Основните училишта во општините Охрид и Ресен, се објави Јавен конкурс за изработка на инсталација, со цел одбележувањето на денот на Националниот парк Галичица (25.октомври). Беше обележан и Светскипот ден на планината (11. декември), во соработка со детските градинки од општина Охрид.
Во текот на 2020 година беа реализирани активности со вкупно 94 млади лица кои беа вклучени во процесите на еколошка едукација, 26 жени, а вкупен број на учесници беше 131.
</t>
  </si>
  <si>
    <t xml:space="preserve">Во текот на 2021 год. се планира да се продолжи со примена на детално разработените активности од Акциониот план, кој е дел од Стратегијата за еколошка едукација 2021-2025. 
Се планира да се продолжи со примена на изготвените презентации за посетителите, како и со пополнување Извештај за работа на еколошка едукација, после реализирање на планираната активност, што ќе ни помогне при собирањето на се повеќе податоци и можност за мониторирање и оценување на реализираното. 
Во текот на 2021 година ќе се продолжи со редовно ажурирање на фан страните на ЈУНПГ со информации поврзани со еколошката едукација и ќе се додаваат научни истражувања и трудови на веб страната на установата. 
</t>
  </si>
  <si>
    <r>
      <t xml:space="preserve">Planning documents: </t>
    </r>
    <r>
      <rPr>
        <b/>
        <sz val="12"/>
        <color theme="1"/>
        <rFont val="Calibri"/>
        <family val="2"/>
        <scheme val="minor"/>
      </rPr>
      <t xml:space="preserve">Нацрт план за управување 2021 - 2030, Стратегија за еколошка едукација на Национален парк Галичица за периодот 2021 – 2025 година
 </t>
    </r>
  </si>
  <si>
    <r>
      <t xml:space="preserve">Planning documents: </t>
    </r>
    <r>
      <rPr>
        <b/>
        <sz val="12"/>
        <color theme="1"/>
        <rFont val="Calibri"/>
        <family val="2"/>
        <scheme val="minor"/>
      </rPr>
      <t>План за управување со Преспанско Езеро, Национални стратегии</t>
    </r>
  </si>
  <si>
    <r>
      <t xml:space="preserve">Staff experience: </t>
    </r>
    <r>
      <rPr>
        <b/>
        <sz val="12"/>
        <color theme="1"/>
        <rFont val="Calibri"/>
        <family val="2"/>
        <scheme val="minor"/>
      </rPr>
      <t>Добиени барања за мислење од општините</t>
    </r>
  </si>
  <si>
    <r>
      <t xml:space="preserve">Other (please add): </t>
    </r>
    <r>
      <rPr>
        <b/>
        <sz val="12"/>
        <color theme="1"/>
        <rFont val="Calibri"/>
        <family val="2"/>
        <scheme val="minor"/>
      </rPr>
      <t>ЛЕАП</t>
    </r>
  </si>
  <si>
    <t>За жал, единствена активност што и преостанува на ЈУНПГ да ја промени ваквата пракса е да лобира и да апелира за поголема свест кај горенаведените органи и чинители за поголема вклученост и заедничка соработка при нивните планирачки активности.</t>
  </si>
  <si>
    <t xml:space="preserve">Спроведувањето на МЕТТ алатката за мониторинг на ефективноста на управувањето е еден начин на кој се извршува контрола на работењето на установата. МЕТТ алатката беше спроведена во текот на последните три години (2017, 2018 и 2019 година) последователно, но исто така и во претходниот период.
Покрај оваа алатка, ЈУНПГ врши мониторинг на своето работење, преку неколку други активности, како на пример: пополнување на дневен извештај за работа за сите вработени и пополнување на Дневници за работа од страна на чуварската служба. Оваа пракса беше спроведена во текот на цела 2020 година. 
На крај на секоја година, а во согласност со Годишната програма за заштита на природата, секој од раководителите на одделенијата подготвува засебен завршен извештај за реализираните активности. Врз основа на тие извештаи се подготвува Извештајот по Годишна програма за заштита на природа кој се доставува до МЖСПП, после негово одобрување од Управниот Одбор. 
На крај на секоја година, а во согласност со законската регулатива се подготвува и завршна сметка која се доставува до Централен регистар на Македонија и на официјалната веб страна на установата. Во завршната сметка се поместени биланс на состојба, биланс на успех и белешки кон финансиските извештаи. Завршната сметка е разгледана и одобрена од Одборот за контрола на финансиско-материјално работење, а усвоена од Управниот Одбор.
Во рамките на потребното финансиско известување, редовно се спроведува и подготвува Извештај за Попис на средства.
На веб страната на Бирото за јавни набавки се објавува годишниот план за јавни набавки и финансискиот план за тековната година.  
Она што недостига во работењето на установата е поседување на стратегија за мониторинг и евалуација. Имено, сите горенаведени документи се подготвуваат заради законските прописи на државата, но недостига сегментот на анализа на финаниското работење, со што би се добила појасна слика и поголема контрола на таквото работење. 
</t>
  </si>
  <si>
    <t>Подготовка на план за мониторинг и евалуација на редовното работење и следствено подготвување на потребните извештаи по однос на наведените потреби за внатрешен мониторинг. 
Она што е најважно во целиот процес е обезбедување на навика за анализа и евалуација на добиените резултати, и продолжување на управувањето согласносно ваквите резултати. 
Поединечно задолжување на возила.
Во текот на 2021 година ЈУНПГ ќе назначи соодветни лица за спроведување на постапките за јавни набавки и контрола на реализацијата по однос на јавната набавка. Овие лица ќе бидат наизменично назначувани од комисијата за оценка на тендерската постапка.</t>
  </si>
  <si>
    <t xml:space="preserve">Соработката со членовите на локалните заедници се остварува на неколку нивоа, итоа:
Чуварите на паркот се во постојана комуникација со некои од членовите на локалните заедници, особено со оние кои користат делови од природата на паркот за различни намени (сточари, собирачи на недрви шумски производи, ентузијасти, планинари итн.). 
Понекогаш некои од членовите на локалните заедници предлагаат мерки и активности до Управата на паркот кои тангираат некои нивни прашања, односно задоволување на нивни потреби, а во дел од случаите се реализирани од страна на Управата. 
При непогоди и катастрофи, често пати ЈУНПГ може да се потпре на помош од локалното население (случаи со пожарите во Сирхан во текот на 2019 година). 
Визијата за НПГ беше изработена во соработка со локалното население и претставниците од истото ја препознаваат потребата за соработка со ЈУНПГ со цел успешно спроведување на активностите за заштита на клулните вредности на паркот - што е и наведено во самата Визија. 
</t>
  </si>
  <si>
    <r>
      <t xml:space="preserve">Staff experience: </t>
    </r>
    <r>
      <rPr>
        <b/>
        <sz val="12"/>
        <color theme="1"/>
        <rFont val="Calibri"/>
        <family val="2"/>
        <scheme val="minor"/>
      </rPr>
      <t xml:space="preserve">Случаи на терен, Комуникација со локално население, </t>
    </r>
  </si>
  <si>
    <r>
      <t xml:space="preserve">Planning documents: </t>
    </r>
    <r>
      <rPr>
        <b/>
        <sz val="12"/>
        <color theme="1"/>
        <rFont val="Calibri"/>
        <family val="2"/>
        <scheme val="minor"/>
      </rPr>
      <t>Визија на НПГ</t>
    </r>
  </si>
  <si>
    <t xml:space="preserve">Локалното население, посебно на охридската страна од Националниот парк Галичица, како главен извор на приходи/дополнителни приходи го имаат туризмот. Имено, преку активности од туристичката дејност, локалното население генерира приходи на директен или индиректен начин, како на пример: издавање на сместувачки капацитети, организирање на разновидни тури низ територијата на паркот, организирање на разновидни активности (оф роад, АТВ и сл.), параглајдинг, собирање недрвни шумски производи итн. 
На територијата на паркот има неколку поголеми хотели кои вработуваат значителен број од локалното население, како на пример Метропол, Белви, Десарет итн. 
Во ЈУНПГ има вработено лица од територијата на паркот. Во директен работен однос има вкупно 2 вработени од локалното население. </t>
  </si>
  <si>
    <t>Преку имплементација на различни активности во рамки на проектни активности и тековна работа ќе се пристапи кон овозможување на вклученост на локалното население во реставрацијата и одржувањето на екосистемските услуги кои беа идентификувани со подготовката на Студија за туризам и екосистемски услуги и да се овозможи зголемување на економска корист на локалното население од истите. 
Вработувањето на сезонските вработени во Одделението за еколошка едукација и алтернативни активности ќе продолжи да биде со вработени од локалното население.</t>
  </si>
  <si>
    <r>
      <t xml:space="preserve">Corporate data: </t>
    </r>
    <r>
      <rPr>
        <b/>
        <sz val="12"/>
        <color theme="1"/>
        <rFont val="Calibri"/>
        <family val="2"/>
        <scheme val="minor"/>
      </rPr>
      <t>Студија за туризам и екосистемски услуги на НПГ</t>
    </r>
  </si>
  <si>
    <t xml:space="preserve">Планирано е да се продолжи со наплата на влезници и други надоместоци поврзани со туристичкото користење на НПГ и во текот на следната година. 
Планирани се активности за редовно известување на наплатата на влезници и подготовка на различен тип на извештаи од страна на сезонските работници - наплатувачи, со што ќе се осигура редовна наплата и намалување на можност за манипулација. </t>
  </si>
  <si>
    <r>
      <t xml:space="preserve">Corporate data: </t>
    </r>
    <r>
      <rPr>
        <b/>
        <sz val="12"/>
        <color theme="1"/>
        <rFont val="Calibri"/>
        <family val="2"/>
        <scheme val="minor"/>
      </rPr>
      <t>Бруто биланс 30.09.2020</t>
    </r>
  </si>
  <si>
    <r>
      <t xml:space="preserve">Planning documents: </t>
    </r>
    <r>
      <rPr>
        <b/>
        <sz val="12"/>
        <color theme="1"/>
        <rFont val="Calibri"/>
        <family val="2"/>
        <scheme val="minor"/>
      </rPr>
      <t>Извештај по Годишна програма 2020, Годишна програма 2020/21</t>
    </r>
  </si>
  <si>
    <r>
      <t xml:space="preserve">Corporate data: </t>
    </r>
    <r>
      <rPr>
        <b/>
        <sz val="12"/>
        <color theme="1"/>
        <rFont val="Calibri"/>
        <family val="2"/>
        <scheme val="minor"/>
      </rPr>
      <t>Финансиски извештаи 2020</t>
    </r>
  </si>
  <si>
    <t xml:space="preserve">На територијата на НПГ вакви корисници се: комуналните претпријатија Водовод Охрид и Пролетер Ресен, мали хидро централи, локални водоводи кои не се во надлежност на Водовод или Пролетер, приватни сопственици на шуми, произведувачи на негасена вар итн.
Со Водовод Охрид и Пролетер Ресен, ЈУНПГ нема конкретна соработка. Претставници од овие ЈП се членови на Советот на засегнати страни на ЈУНПГ.
Со малата хидро централа на Галичица исто така ЈУНПГ нема никаква комуникација ниту контакт. Имено, истата беше изградена без консултација со установата.
Скоро сите извори во Националниот парк Галичица (кои не се многубројни) се каптирани за потребите од водоснабдување на локалното население. За жал во ниту еден случај на каптирање на водите не е оставен оптимален минимум на проточни води кои би можеле да се користат од фауната која живее на територијата на паркот и развој на флората. 
Со произведувачите на негасена вар ЈУНПГ нема никаква комуникација. Може да се заклучи дека ЈУНПГ, заради традицијата на производство на негасена вар, посебно на преспанска страна, е попустлива кон овие произведувачи, иако според законската регулатива ваква активност не е дозволена на територијата на паркот. 
Користењето на шумите во приватна сопственост е регулирано согласно Законот за шуми и ЈУНПГ активностите поврзани со користењето на овие шуми ги извршува согласно Законот.  Треба да се има предвид дека МПЦ е значаен приватен сопственик кој поседува повеќе од 2000 ха шуми во границите на НП Галичица, поради што ЈУНПГ е под постојан притисок од МПЦ за издавање дозвола за користење на овие природни ресурси. 
На крај, треба да се спомнат и повремените нелегални активности на општинските јавни претпријатија за користење на чакал за градежни активности реализирани во рамките на општините, а кој го експлоатираат од територијата на Паркот. </t>
  </si>
  <si>
    <r>
      <t xml:space="preserve">Planning documents: </t>
    </r>
    <r>
      <rPr>
        <b/>
        <sz val="12"/>
        <color theme="1"/>
        <rFont val="Calibri"/>
        <family val="2"/>
        <scheme val="minor"/>
      </rPr>
      <t>Нацрт план за управување 2021-2030</t>
    </r>
  </si>
  <si>
    <r>
      <t xml:space="preserve">Other (please add): </t>
    </r>
    <r>
      <rPr>
        <b/>
        <sz val="12"/>
        <color theme="1"/>
        <rFont val="Calibri"/>
        <family val="2"/>
        <scheme val="minor"/>
      </rPr>
      <t>Финансиски извештаи 2015-2019, Бруто биланс 30.09.2020, Финансиска анализа Ексел</t>
    </r>
  </si>
  <si>
    <t xml:space="preserve">Да се продолжи со започнатата трансформација на работењето, при што ќе се пристапи кон зголемување на приходите од туристички активности, а ќе се намали директното искористување на природните ресурси, во согласност со условите. Преку идентификација и вреднување на останати екосистемски услуги се очекува дополнително зголемување на приходите преку меко искористување на екосистемите. Долгорочната соработка со ПОНТ е планирана да продолжи со што дефинитивно ќе се допринесе до обезбедување на сигурноста на буџетот во услови кога ЈУНПГ ќе се откажи од директно искористување на природните ресурси, а особено во преодниот период додека не се достигне потребната стабилност за самостојно обезбедување на сигурноста на буџетот. 
Во текот на 2021 година треба да се потпишат меморандуми за соработка со што е можно поголем број вршители на дејност во Паркот, да се пристапи кон зголемување на наплатата на побарувања и да се вклучат максимални напори за обезбедување на финансиска помош од трети страни со што ќе се намали реалната зависност на финансирањето од ПОНТ. </t>
  </si>
  <si>
    <r>
      <t xml:space="preserve">Other (please add): </t>
    </r>
    <r>
      <rPr>
        <b/>
        <sz val="12"/>
        <color theme="1"/>
        <rFont val="Calibri"/>
        <family val="2"/>
        <scheme val="minor"/>
      </rPr>
      <t>Бруто биланс 30.09.2019 год., Финансиска анализа Ексел</t>
    </r>
  </si>
  <si>
    <t xml:space="preserve">Повремената промена на финансискиот план е недостатог кој укажува на погрешно финансиско планирање. Но, мора да се земе во предвид дека честите измени на законската регулатива и реалната состојба наложуваат да се променат одредени финансиски ставки. Генерално, буџетот на ЈУНПГ е реализиран согласно планирањето и промените и согласно Годишниот план за јавни набавки. Но, секако мора да се истакне дека има недостатоци во поглед на парични средства кои нема да бидат потрошени во текот на оваа година (како на пример средствата за специфични обуки, набавка на рампи, транспорт, униформи итн.).
Годишните сметки се поготвуваат во согласност со законската регулатива и се доставуваат до Централен Регистер после добиеното мислење од Надзорен Одбор и Управен Одбор, но не се објуваат на нашата веб страна, ниту во дневен печат. </t>
  </si>
  <si>
    <t xml:space="preserve">Ангажирање на финансиски експерт во текот на реализацијата на ОП2020 Проектот е еден чекор за подобрување на финансиското планирање и мониторинг. Второ, водењето на евиденција преку пополнување на евидентни листи за работа и патни налози кое беше спроведено во 2019 година, а не беше селосно спроведено во 2020, доколку се реестаблира ќе резултира со добивање на значително корисни информации со кои ќе се подобри финансиското планирање. Во текот на следната година Надзорниот Одбор за материјално и финансково работење ќе се состане најмалку 2 пати, а по потреба и повеќе пати, што не беше случај до сега. 
Финансиските извештаи за изминатите три години ќе се објават на веб страната, а ќе се продолжи и со објавување на финансиските извештаи за идните години. Исто така на веб страната ќе се објавуваат и други информации кои ќе допринесат за зголемување на транспарентноста на финансиското работење. </t>
  </si>
  <si>
    <r>
      <t xml:space="preserve">Planning documents: </t>
    </r>
    <r>
      <rPr>
        <b/>
        <sz val="12"/>
        <color theme="1"/>
        <rFont val="Calibri"/>
        <family val="2"/>
        <scheme val="minor"/>
      </rPr>
      <t>Финансиски план 2020/21, План за јавни набавки 2020/21</t>
    </r>
  </si>
  <si>
    <t>Одговорот на ова прашање е базиран на финансиско предвидување. Имено, во моментот на подготовка на МЕТТ алатката беше подготвен бруто биланс заклучно со 30.09.2020 год. Имајќи го тоа предвид, оценувањето беше спроведено со финансиско моделирање, при што расходите беа зголемени за период од 3 месеци, под претпоставка дека нивната висина ќе остане на слично или исто ниво како во претходинте 9 месеци, освен за одредени расходи кои се фиксни и уникатни и се случуваат еднаш или ретко. Од друга страна пак, кон пресметувањето на приходите се пристапи од различен аспект. Имено, приходите од ПОНТ беа внесени според Договорот, а исто така и приходите за закуп за антени, за кајчиња и за сплавови, согласно договорите и/или спогодбите. Додека пак приходите од наплата на побарувања по однос на снабдување со огревни дрва (од минатите години) беа пропорционално зголемени за период од три месеци, под претпоставка дека нивното ниво ќе следи стабилен тренд, како и во текот на претходните 9 месеци. Приходите од туристички активности беа зголемени САМО за еден месец, бидејќи наплатата завршува во октомври 2020, иако во текот на оваа година овој приход во последниот месец беше незначителен заради ситуацијата со корона вирусот. 
При ваквата пресметка и финансиско планирање се забележа дека под песимистичкото сценарио кое беше спроведено дека установата ќе забележи финансиска празнина и дека  ќе биде потребно да се распредели дел од акумулираната резерва за остварување на предвидените активности во текот на 2021 година, што беше спроведено и во финансискиот план. Исто така беше евидентирано дека во текот на оваа година установата ќе забележи финансиска загуба која се должи на мноштво активности кои беа реализирани согласно тековната програма на една страна и намалениот приход. Имено треба да се има предвид дека во 2020 година покрај намалување од 73% на приходите од туризам беше исто така намален и приходот од директно користење на природни ресурси (сеча) со што се намали и овој дел од приходите. Покрај тоа, ЈУНПГ не беше во можност да го реализира целосно буџетскиот дел во однос на донацијата од ПОНТ и согласно последните измени околу 32.000 евра беа вратени, т.е. воопшто не беа исплатени од страна на ПОНТ бидејќи немаше услови за нивна реализација заради сите рестрикции и ограничувања кои ја карактеризираа оваа година. 
Исто така треба да се има предвид дека туристичките активности (пред се влезниците) започнуваат да генерираат приходи во мај, а завршуваат во октомври, што значи имаат сезонски карактер, но останува можноста за дополнително зголемување доколку правилно се планира и управува. Исто така, мора да се истакне дека без средствата од ПОНТ кои се 8.938.484 (планирани беа 10.955.487 денари), ситуацијата би била различна и установата би останала со финансиска празнина од околу 5 милиони денари - под овие услови, но исто така со неостварени ревитализација на патеки, набавка на унифицирани објекти и други активности од Програмата за 2020 година. 
На крај, доколку наредната година не се остваруваат никакви приходи од директно користење на природни ресурси, вкупните приходи под ова сценарио би биле околу 3.900.000 денари под овие околности во однос на рестрекциите и заштитата од ширењето на пандемијата, донација од ПОНТ 12.214.620 денари, приходи од закупи и наемнини и оператори со кајчиња и сплавови 2.200.000 денари, распределена резерва од околу 4.500.000 денари и  приходи од продажба на техничко дрво во висина од околу 6.000.000 денари. Расходите ќе изнесуваат најмногу до висина од 16.490.121 обезбедени од сопствени извори за покривање на потребите на буџетот од 28.814.620 денари.</t>
  </si>
  <si>
    <t>Во текот на 2021 година ќе се пристапи кон дополнителни активности за продолжување на сезоната во која се наплаќа влезница за паркот, но исто така ќе се пристапи и кон регулирање на односите со што поголем број вршители на дејност и трети страни за можност за фактурно наплаќање на трошоците со што нема да се зголемат расходите за вработени кои би се грижеле за наплата. 
Во текот на следната година е планирано да се издржи на одлуката дека сеча повеќе нема да се спроведува, што беше потврдено во извештајот на реактивната мисија на УНЕСКО како правилна одлука со што ќе се намалат приходите за околу 6 милиони денари, но ќе се намалат и расходите за тоа одделение на 3.119.850 денари (само плата и додатоци за плата за двајца вработени од ова одделение). 
Со идентификацијата, приоретизацијата и вреднувањето на екосистемските услуги ќе се проба да се пронајде дополнителен начин на генерирање приходи од други екосистемски услуги кои во моментов не се валоризирани.
Соработката со ПОНТ ќе продолжи и во текот на следните години, со што ќе се добиваат околу 12 милиони денари како приходи од донации кои значително ќе го олеснат нашето работење во отсуство на средства од сеча. Мора да се истакне дека во текот на следната година е планирано средствата од донации да се користат за плати поради забележаните ризици од инвестирање во текот на оваа година, а со цел задржување на оптимална финансиска стабилност.
Неопходно е да се аплицира со што повеќе проектни апликации со што ќе се обезбеди сопственото учество на полесен начин.</t>
  </si>
  <si>
    <t xml:space="preserve">Имајќи ги во предвид финансиските извештаи за 2020 год, во анализираниот период, од предвидениот буџет во висина од 17.572.295,7 денари, беа реализирани активности кои беа финансирани од страна на ПОНТ во вкупен износ од 5.026.793,1 денари, активности спроведени и финансирани со сопствени средтства во износ од 9.557.771,1 денари и активности спроведени и финансирани од други извори на финансирање (ЕУ/УНДП проект) во вкупна висина од 2.987.731,5 денари. Како што може да се забележи сигурноста на буџетот беше загарантирана, но мора да се истакне дека зависноста на буџетирањето од странски донации и друга помош е значително и изнесува 45,61%. Имајќи ја предвид реориентацијата на генерираните приходи на установата, но и новонастанатата ситуација со корона вирусот, мора да се истакне дека потребата од иновативни начини на генерирање се неопходни и дека тоа треба да биде главна цел за 2021 година. </t>
  </si>
  <si>
    <t>Локалните заедници дирекно се вклучени во процесот на донесување на одлуки за управувањето со НПГ преку нивниот претставник во Управниот одбор. Дополнително, претставници на поголемите локални заедници во НПГ се членови на Советот на засегнати страни кој е консултиран по сите позначајни прашања поврзани со заштитата и управувањето со Паркот.Состаноците за СЗС, согласно Деловникот за работа се јавни, но по потреба јавноста може да биде исклучена од работата на СЗС. Исто така, согласно Деловникот за работа на СЗС, Советот има право да повика членови од други чинители кои не се претставени во истиот. 
Праксата на функционирање на СЗС за 2020 година покажа дека претставниците именувани за членови во овој совет не се редовни на организираните состаноци и дека реално може да се истакне дека тие не учествуваат во планирачките процеси и дека е потребна активност за подобрување на функционалноста на СЗС. 
При подготовката на Нацрт планот за управување со НПГ, посебно во делот на подготовката на стратегиите кои се составен дел на планот беше консултирана пошироката јавност преку реализација на спроведување на истражување преку испраќање на Google Form прашалници, со што беа добиени значителни информации во поглед на подготовката на стратегиите и спроведувањето на SWOT и PESTEL анализите кои се составен дел на стратегиите. 
При подготовката на овој План за управување планирана е организација на Јавна расправа по Предлог Планот за управување 2021-2030 и Извештајот за стратегиска оценка на влијанието врз животната средина на Планот. 
Мора да се истакне дека локалната заедница во моментов нема значителен интерес за активно учество во работата на ЈУНПГ и нејзините планирачки активности. Капацитетот на локалното население и нивните претставници и законските ограничувања, не оставаат простор за развој на ко-управување со НПГ. Покрај тоа, во ваков сет на околности во кој се наоѓа РСМ, очекувано е дека ниту ЈУНПГ не е заинтересирана за ваков модел на управување.</t>
  </si>
  <si>
    <t xml:space="preserve">ЈУНПГ планира да постапи согласно досегашната пракса и законската обврска за организирање на јавна расправа по Нацрт планот за управување и СОЖС во текот на почетните месеци на 2021 година, согласно развојот на настаните во поглед на подготовката на Планот. 
Поради нефункционалноста на СЗС, ЈУНПГ планира да спроведе активности за подобрување на комуникацијата со членовите на овој совет, а во догледна иднина и да организира обуки за претставниците на овој совет со цел да се обиде да ја зголеми свеста кај преставниците за нивната важна улога во планирачкиот процес. Но, бидејќи, согласно досегашното искуство очекувано е овој процес да биде тежок, во соодветен момент во идина ќе се пристапи кон заживување на Форумот за животна средина на НПГ, со што ќе се овозможи одреден финансиски фонд за финансирање на проекти кои ќе бидат во согласност со долгорочните цели на управување на НПГ, за претставници на локалното население, а чие оценување ќе биде спроведено од самиот Форум, а не од ЈУНПГ. Со тоа се смета дека ќе се здобиеме со реално учество на засегнатите страни во планирачкиот процес и управувањето, а СЗС ќе продолжи да постои во согласност со законските одредби за управување со заштитено подрачје. </t>
  </si>
  <si>
    <t xml:space="preserve">Националниот парк Галичица поседува солидна инфраструктура за посетители, воспоставена со имплементацијата на проектот финансиран од kfW. Инфраструктурата се состои од: систем на патеки (пешачки и велосипедски) во должина од приближно 250 км, опрема долж патеките (инфо табли, патокази, кадрони и физичко обележување), уредени две излетнички локации, видиковци и кула за наблјудување птици, веб страна и мобилна апликација, камп во дивина, инфо центри во Охрид и Стење итн. Оваа инфраструктура е доволна за бројот на посетители кои ја посетуваат Галичица.
Треба да се има предвид дека одржувањето на инфраструктурата особено онаа која е изложена на надворешни влијанија и вандализам не е на соодветно ниво. Но, во текот на 2020 година, и покрај неповолната ситуација со посетата на НПГ, беше реализирана ревитализација на системот на патеки преку поставување на 66 информативни табли, повеќе од 100 локациски табли и над 200 патокази долж системот на патеки. Исто така, во 2020 година со финансиска поддршка на УНДП и ЕУ беше ревитализирана и едукативната патека близу информативниот центар во Охрид и беше обновена Зелената училница која пред се е наменета за активности поврзани со еколошка едукација. Таблите долж оваа патека се уште не се поставени, а се набавени.
Значаен момент во туристичкото користење на Националниот парк е капацитетот на установата и вработените во давањето на поддршка на посетителите. На ова поле, во текот на 2020 година беа организирани обуки за подобрување на знаењата на чуварите на паркот за знаменитостите и природните богатсва со кои располага НПГ, но и за поддршка на посетители. За жал, поради одложувањето на спроведување на овие тренинзи сезонските работници не учествуваа на овие обуки. 
Во текот на 2019/20 година установата се обиде да воспостави комуникација и соработка со ЈПДП и Македонија Пат за одржување на регионалниот пат преку Галичица, но не наидовме на интерес и разбрање. Поради тоа установата во 2020 вложи средства за одржување на регионалниот пат преку Галичица. Во НП Галичица постојат три официјални влезови на кои се наплаќа влезница и истите не беа соодветно опремени и унифицирани, а во текот на 2020 година беа набавени унифицирани објекти за наплата на влезници и продажба на сувенири кои ќе бидат поставени на влезовите и во Св. Наум.  </t>
  </si>
  <si>
    <t>Започнувајќи со 2022 година во годишните програми ќе бидат предвидени средства и активности за одржување на системот на патеки со што ЈУНПГ ќе се заштити од повторување на ситуацијата во 2020 година кога значителен број од информативните табли и патокази беа целосно уништени. 
Во текот на 2021 година ќе бидат поставени унифицираните објекти на влезовите и во Св. Наум. Исто така ќе се реализираат активности за поставување на фотоволтаични системи за снабдување со електрична енергија покрај овие објекти и во Асан Ѓура. Планирани се активности за ревитализација на планински куќи со цел подобрување на условите кои тие ги нудат за посетителите. 
Во 2021 година ќе се продолжи праксата на одржување и промоција на веб страната и мобилната апликација и ќе бидат поставени и информативните табли долж едукативната патека. 
На крај, следната година, ЈУНПГ повторно ќе лобира кај ЈПДП и Македонија Пат за ревитализација и одржување на патот преку Галичица.</t>
  </si>
  <si>
    <r>
      <t xml:space="preserve">Planning documents: </t>
    </r>
    <r>
      <rPr>
        <b/>
        <sz val="12"/>
        <color theme="1"/>
        <rFont val="Calibri"/>
        <family val="2"/>
        <scheme val="minor"/>
      </rPr>
      <t>План за управување 2011-2020, Нацрт План за управување 2021 - 2030, Годишна програма 2020/21, Извештај по Годишна програма 2020</t>
    </r>
  </si>
  <si>
    <t xml:space="preserve">Туристичките оператори кои се функционални на територија на Паркот се:
Хотели, Мотели и Ресторани. Хотелиерите се официјално здружени во асоцијација ХОТАМ, а ЈУНПГ има претставник од оваа асоцијација во Советот на засегнати страни. Во пракса нема доволна соработка меѓу установата и хотелиерите. 
Помали приватни сместувачки капацитети. Овде станува збор за приватни станоиздавачи со мал обем кои се функционални на територијата на паркот. Такви ги има многу, но, за жал ЈУНПГ нема воспоставено редовна соработка и комуникација. 
Туристички агенции и тур оператори. Со овие туристички оператори, ЈУНПГ има воспоставено соработка, но на административно ниво. Имено, дел од агенциите формално ја информираат установата за посетите кои тие ги организираат, а следствено ЈУНПГ издава фактури за наплата на влезници. Но, овој начин на соработка, треба да се истакне дека е механички и не вродува со никакви конкретни идеи за продлабочување на соработката. 
Параглајдинг клубови, АТВ клубови и Оф роад асоцијации. Со дел од нив, соработката е регулирана со потпишан Меморандум и комуникацијата се одвива на сличен начин како и со туристичките агенции. 
Планинарски клубови и алпинисти. Со овие чинители, ЈУНПГ има редовна комуникација и соработка, како на формално ниво (нивен претставник е член на СЗС), но и на практично ниво (соработка во поглед на спасителни акции, обележување патеки и сл.) Исто така, ЈУНПГ во текот на 2020 година потпиша и договор за соработка со алпинистичкиот клуб Патагонија за уредување на меѓусебните односи во поглед на одржувањето и користењето на планинската куќа Спиридон. </t>
  </si>
  <si>
    <t xml:space="preserve">Во следниот период ќе се пристапи кон преземање активности за воспоставување на редовна, коректна и неселективна комуникација и соработка со туристичките оператори. Со организирање на состаноци и средби (индивидуални и групни) со овие чинители, ќе се воспостави ваков вид на комуникација и истите ќе бидат правилно информирани за нивните права, обврски и потребите на ЈУНПГ од конкретна соработка на различни полиња со секој од нив. 
Имајќи ваков пристап, се надеваме дека ќе се овозможи пат за редовно информирање на туристичките оператори за понудата на ЈУНПГ. За таа цел ќе се подготват конкретни пакети за организирани посети на дел од позначајните места во паркот, со тематски карактер, а земајќи ги предвид и аспектите на животната средина.  
Неопходно е да се поработи на етаблирање на ваква соработка и со тур операторите во општина Ресен кои квантитативно се помалку во споредба со Охрид, но приходите генерирани на влезот од страна на Преспа индицираат дека оваа страна има голем потенцијал. </t>
  </si>
  <si>
    <t xml:space="preserve">Наплатата на влезници во НП Галичица е спроведена на три влезови и се одвива на редовна основа. Приходот од влезници е значителна контрибуција на вкупните приходи. Но, во текот на 2020 година заради општата состојба во светот и Македонија посетата беше драстично намалена, а со тоа и приходите од наплата на влезници. Намалувањето беше неверојатни 73% во споредба со претходната година. </t>
  </si>
  <si>
    <r>
      <t xml:space="preserve">Planning documents: </t>
    </r>
    <r>
      <rPr>
        <b/>
        <sz val="12"/>
        <color theme="1"/>
        <rFont val="Calibri"/>
        <family val="2"/>
        <scheme val="minor"/>
      </rPr>
      <t>План за управување 2011-2020, Нацрт План за управување 2021-2030, Програма за долгорочен мониторинг на биодиверзитет</t>
    </r>
  </si>
  <si>
    <t xml:space="preserve">Досега Јавната установа Национален парк Галичица нема преземено никакви активности во поглед на градење на силен темел за прибирање на доволно информации кои би се применувале во планирачкиот процес, а се однесуваат на климатските промени и нивните ефекти. Исто така, ЈУНПГ нема преземно активности за оценка на ранливоста и ризиците за одредени видови и живеалишта од ефектите на климатските промени, како и идентификација и избор на можни митигациони активности за истите. Единствено, како дел од магистерска теза, а поддржано од ЈУНПГ, се прават дендрохронолошки анализи на островот Голем Град, кои можеби ќе дадат одговор за влијанието на климатските промени врз даденото живеалиште. Несомнено, доколку ги нема сите горенаведени подактивности, ЈУНПГ не била во можност да спроведи активности поврзани со климатските промени и мониторинг и прилагодувања на истите. За жал, и покрај планираното вклучување на активности за изработка на студии за детерминирање на био-индикаторски видови, тие не се внесени во новиот „План за управување 2021-2030“.
</t>
  </si>
  <si>
    <r>
      <t xml:space="preserve">Помош за одговарање на ова прашање:
</t>
    </r>
    <r>
      <rPr>
        <sz val="12"/>
        <color theme="1"/>
        <rFont val="Calibri"/>
        <family val="2"/>
        <scheme val="minor"/>
      </rPr>
      <t xml:space="preserve">Не постои вообичаен пристап за класификација на заканите, но повеќето заштитени подрачја ја разгледуваат степенот и сериозноста на заканите (видете го листот „Помош за проценка на заканите“за повеќе информации).
</t>
    </r>
    <r>
      <rPr>
        <b/>
        <sz val="12"/>
        <color theme="1"/>
        <rFont val="Calibri"/>
        <family val="2"/>
        <scheme val="minor"/>
      </rPr>
      <t xml:space="preserve">
</t>
    </r>
  </si>
  <si>
    <t>Мониторинг, Искуствени сознанија, Нацрт План за управување 2021-2030</t>
  </si>
  <si>
    <t xml:space="preserve">Помош за идентификација, класификација и управување со заканите </t>
  </si>
  <si>
    <r>
      <t xml:space="preserve">Категорија на закани </t>
    </r>
    <r>
      <rPr>
        <sz val="12"/>
        <color theme="1"/>
        <rFont val="Calibri"/>
        <family val="2"/>
        <scheme val="minor"/>
      </rPr>
      <t>(види подолу)</t>
    </r>
  </si>
  <si>
    <t>Прекин на производство на огревно дрво од страна на ЈУНПГ</t>
  </si>
  <si>
    <t>Еколошка реставрација на локвите на Стара Галичица</t>
  </si>
  <si>
    <t xml:space="preserve">Во текот на подготовката на новиот План за управување 2021-2030, клучните вредности ќе бидат реорганизирани, и тоа со додавање на дополнителни категории клучни вредности.
Во текот на следната година ќе се продолжи со активностите за активно управување со пасиштата, целосно елиминирање на директното користење на шумите (сеча) и едукација на локалното население за правилно собирање на смреклинките. 
Во текот на подготовката на Планот за управување со НПГ за периодот 2021 - 2030 истиот беше дополнет со дополнителни податоци за акватичната флора и фауна во изворите Св. Наум. Исто така, во текот на оваа година ќе биде надополнета Програмата за долгорочен мониторинг на биолошката разновидност со видови и живеалишта кои би можеле да се сметаат за индикаторски видови, а ќе ни овозможат да можеме да извршиме проценка на состојбата на биолошката разновидност. Во текот на 2021 е предвидено да се продолжи со мониторинг активностите. 
Согласно промените на информациите за акватичните екосистеми и промената на Програмата за долгорочен мониторинг ќе се пристапи кон етаблирање на мониторинг пракса за одредени индикаторски видови и живеалишта од оваа категорија на клучни вредности. 
</t>
  </si>
  <si>
    <t>Поставувањето на клучните вредности во времето на подготовка на Планот за управување 2011-2020 беше направено согласно Валоризација на заштитеното подрачје која вклучуваше мониторинг и истражувања на различни експерти кои ги доставија своите резултати пред подготовката на Планот, а истите се поместени во Книга 2. 
Во текот на 2020 година беа спроведени активности за следење на биолошката разновидност согласно Програмата за долгорочен мониторинг, како и управување со новиот репродуктивен центар за Европски елен кој треба да обезбеди активно управување со високопланинските пасишта со смрека, со помош на дива фауна.
Со години наназад, ЈУНПГ подготвува Годишна програма за заштита на природата и своите активности ги реализира согласно истата.</t>
  </si>
  <si>
    <t>Во 2021 ќе се надополни истражувањето со информации за акватичните видови и живеалишта во изворите Св. Наум. 
Промена на Долгорочната програма за мониторинг вклучително со надополнување со индикаторски видови и живеалишта која ќе биде направена во текот на следната година е една од предвидените активности во новиот ПУ 2021-2030. Продолжување на мониторингот согласно Програмата за долгоролен мониторинг на биолошката разновидност.</t>
  </si>
  <si>
    <t xml:space="preserve">Во текот на 2020 година беше спроведен мониторинг на одредени видови според Програмата за долгорочен мониторинг. Види "Detailed assessment of species" за подетални информации за спроведените активности за мониторинг по видови, аплицираната методологија и резултати. 
За пресметката на вкупната оценка беше применет математички модел на пондериран просек, при што секој од видовите беше оценет според квалитативните и/или квантитативните резултати од спроведениот мониторинг со една од понудените алтернативи. Збирот беше поделен со бројот на квалитативни карактеристики користени за оценувањето, што резултира со оценка на конзервацискиот статус на односниот вид. 
Потоа, врз основа на оценките за видовите кои беа развиени при подготовката на Програмата за долгорочен мониторинг, беше одреден пондер за секој од нив. Овие оценки беа развиени согласно три критериуми, и тоа: изводливост на мониторингот, закани и учество на популацијата на видот на Галичица во однос на глобалната популација. При тоа видовите со најголема оценка добија пондер од 20%, а следствено пондерите се намалуваа пропорционално. </t>
  </si>
  <si>
    <t xml:space="preserve">Не беше спроведен мониторинг на овој вид во 2020 год. </t>
  </si>
  <si>
    <t>Помош за одговарање на ова прашање:
Ова е едно од клучните прашања за да откриете колку добро работи заштитеното подрачје. Доколку вашата заштитена област спроведува протокол за набљудување за редовно мерење на состојбата на живеалиштата со употреба на специфични индикатори и дефинирани прагови, заклучоците од вашите активности за набљудување ќе помогнат да одговорите на ова прашање.
Онаму каде што тоа не е случај, состојбата на живеалиштата треба да се дискутира со учесниците на работилницата за проценка на МЕТТ. Табелата на следниот лист опишува како тоа може да се направи.</t>
  </si>
  <si>
    <t xml:space="preserve">Од планираните четири живеалишта, во текот на 2019 година беше мониторирано едно живеалиште (пеонски шуми со фоја), а уште едно беше дополнително додадено (живеалишта со смрека), а предвидено во Годишната програма за заштита на природа 2019. Двата мониторинзи беа наменски. Врз основа на добиените резултати, за жал, не може да се изврши компаративна анализа, но може да се добијат информации за очекуваните ефекти од идентификуваните закани. Следствено, оваа квалитативна карактеристика беше употребена за оценување на конзервацискиот статус на живеалиштата (види „Detailed assessment of habitats"). 
Вкупната оценка на ова прашање беше пресметана со математички модел на пондериран просек, при што пеонската шума со фоја имше пондер од 70% како приоритетно живеалиште, а живеалиштата со смрека - 30%. </t>
  </si>
  <si>
    <t>Ваквиот начин на наменски мониторинг ќе продолжи во континуитет во иднина. 
Валоризација на живеалиштата според Директивата за живеалишта, во НПГ ќе биде спроведена во текот и во 2021 година, при што ќе се пристапи и кон селекција на соодветна методологија за мониторинг.</t>
  </si>
  <si>
    <t>Во текот на 2020 година не беше спроведен мониторинг на ова живеалиште.</t>
  </si>
  <si>
    <t xml:space="preserve">Ова живеалиште е мониторирано за прв пат во текот на 2019 година на три пробни површини, но не беше реализиран во 2020. И овој мониторинг е наменски при што сакаме да добиеме информации за процесот на сукцесија на пасиштата.  </t>
  </si>
  <si>
    <t>Овој мониторинг е планирано да продолжи и во иднина. Исто така, за 2021 година е планирана обука за биологија и екологија на Европскиот елен и мониторинг на иститот, со што ќе се добијат дополнителни информации за ова живеалиште.</t>
  </si>
  <si>
    <t>N/A</t>
  </si>
  <si>
    <t>Ваквиот начин на наменски мониторинг ќе продолжи во континуитет во иднина. 
Валоризација на живеалиштата според Директивата за живеалишта, во НПГ ќе биде спроведена во текот и на 2021 година, при што ќе се пристапи и кон селекција на соодветна методологија за мониторинг на приоритетното живеалиште - пеонска шума со фоја.Мониторингот на живеалиштата со смрека планирано е да продолжи и во иднина. Исто така, за 2021 година е планирана обука за биологија и екологија на Европскиот елен и мониторинг на иститот, со што ќе се добијат дополнителни информации за ова живеалиште.</t>
  </si>
  <si>
    <r>
      <t xml:space="preserve">Planning documents: </t>
    </r>
    <r>
      <rPr>
        <b/>
        <sz val="12"/>
        <color theme="1"/>
        <rFont val="Calibri"/>
        <family val="2"/>
        <scheme val="minor"/>
      </rPr>
      <t>Програма за долгорочен мониторинг на биолошка разновидност</t>
    </r>
    <r>
      <rPr>
        <sz val="12"/>
        <color theme="1"/>
        <rFont val="Calibri"/>
        <family val="2"/>
        <scheme val="minor"/>
      </rPr>
      <t xml:space="preserve">, </t>
    </r>
    <r>
      <rPr>
        <b/>
        <sz val="12"/>
        <color theme="1"/>
        <rFont val="Calibri"/>
        <family val="2"/>
        <scheme val="minor"/>
      </rPr>
      <t>Нацрт План за управување 2021-2030</t>
    </r>
  </si>
  <si>
    <t xml:space="preserve">Во текот на 2021 година, како што беше наведено во претходните прашање, планирано е да се надополни и промени Програмата за долгорочен мониторинг со внесување на конкретни индикаторски видови. Во оваа програма планирано е да се изврши измена и надополнување со нови видови, при што приоритетни ќе бидат видови кои се на Анекс 2 од Директивата за живеалишта и Анекс 1 од Директивата за птици. </t>
  </si>
  <si>
    <t>√</t>
  </si>
  <si>
    <t xml:space="preserve">Броените единки се на истите локалитети како и во текот 2012, 2014, 2019 и 2020, со примена на иста методологија (целосно пребројување на огништата). Се претпоставува дека има зголемен притисок преку собирање на цветните изданоци. </t>
  </si>
  <si>
    <t xml:space="preserve">Мониторингот на Охридски чај во 2020 не беше реализиран, е планиран за крајот на октомври 2021 година. </t>
  </si>
  <si>
    <t>Првиот мониторинг беше извршен во 2012 год. Бројот на пробни површини за мониторинг беа зголемени во текот на 2019 год, но годината беше сушна, осносно броењето беше спроведено во понеповолен период од годината. Во 2020 беше реализиран овој мониторинг со новопредложените трансектни точки (бункери).</t>
  </si>
  <si>
    <t>Првиот мониторинг беше спроведен во 2014 год. Во 2019 и 2020 година, со иста методологија и на ист трансект беше повторен мониторингот на возрасни единки.</t>
  </si>
  <si>
    <t>Повторување на мониторингот во иднина.</t>
  </si>
  <si>
    <t>Во 2012 година беше спроведен мониторинг на овој вид. Броењето во 2019 година беше извршено со иста методологија и на ист локалитет и беше забележан стабилен тренд на популацијата, ареалот и квалитетот на живеалиштето. Во 2020 година за прв пат беше применета нова методологија, која се планира да се спроведува и во иднина. Мониторингот беше успешен.</t>
  </si>
  <si>
    <t>Предвидено е продолжување на овој мониторинг со новата методологија.</t>
  </si>
  <si>
    <t>Првото броење беше извршено во 2013 год. Во 2019 година со иста методологија и на ист локалитет беше забележано намалување на големината на популацијата, но и намалување на бројот на млади единки. Во 2020 г. во два наврати беше спроведен овој мониторинг, но за жал не беше успешен.</t>
  </si>
  <si>
    <t xml:space="preserve">Има поместување на колонијата од 2012 до 2016 кон југ, а од 2016 до 2020 кон запад. Направен е мониторинг на целиот остров на бројот на гнезда. Начинот на броење беше спроведен на ист начин. Зголемениот број на посетители на островот е дополнителен притисок врз корморанот. </t>
  </si>
  <si>
    <t>Доследно почитување на зонирањето и продолжување на овој мониторинг.</t>
  </si>
  <si>
    <t xml:space="preserve">Во 2014 година беше извршен првиот мониторинг, а во 2020 година со иста методологија и на исти локалитети беше забележан пад на пополацијата. На охридска страна беше забележан пад на адултните единки и раст на младите, а на преспанска беше забележан скоро двоен пад на популацијата, вклучително и млади и возрасни единки. </t>
  </si>
  <si>
    <t>Во 2020 год. мониторингот не беше спроведен, само инцидентно беше забележано јато од овој вид.</t>
  </si>
  <si>
    <t>Мониторингот во 2019 г. беше спроведен со истиот метод, како и претходните години, и на истите трансектни линии. Со овој метод не беше евидентирано присуство на единки, но истите беа инцидентно забележани што го потврдува нивното присуство во живеалиштето. Во 2020 овој мониторинг не беше спроведен.</t>
  </si>
  <si>
    <t>Броењето на ноќната ластовица во 2019 беше неуспешно, а во 2020 не беше реализирано. Но, бидејќи ноќната ластовица е на анекс 1 треба да продолжиме со нејзин мониторинг. Треба да се направи план односно да се резервираат 2 или 3 дена за броењето да биде успешно. Од наши забележувања ноќната ластовица е присутна, бидејќи во 2013 и 2014 успешно е реализирано броењето.</t>
  </si>
  <si>
    <r>
      <t xml:space="preserve">Помош за одговарање на ова прашање:
</t>
    </r>
    <r>
      <rPr>
        <sz val="12"/>
        <color theme="1"/>
        <rFont val="Calibri"/>
        <family val="2"/>
        <scheme val="minor"/>
      </rPr>
      <t>Ова прашање обично се однесува само на заштитените подрачја управувани од државата. Во случајот на многу приватни резервати и домородните и заштитените области од заедницата (ICCA), правниот статус не е опција и ова прашање не е применливо. Кога таквите заштитени подрачја имаат формален статус (на пр. Завет или законско признавање како Домородно заштитено подрачје), тоа треба да се наведе. Дополнителни информации: Упатства за законодавство за заштитено подрачје (Лауш, 2011).
Службиени весници / договори кои сè уште не се завршени: Ова вклучува страници назначени според меѓународни конвенции, како што е Рамсар, или локално / традиционално законодавство, како што се области зачувани во заедницата, кои сè уште немаат национален правен статус или завет.</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</si>
</sst>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_(* #,##0_);_(* \(#,##0\);_(* &quot;-&quot;??_);_(@_)"/>
  </numFmts>
  <fonts count="3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rgb="FF0070C0"/>
      <name val="Calibri"/>
      <family val="2"/>
      <scheme val="minor"/>
    </font>
    <font>
      <b/>
      <sz val="16"/>
      <color theme="1"/>
      <name val="Calibri"/>
      <family val="2"/>
      <scheme val="minor"/>
    </font>
    <font>
      <sz val="12"/>
      <color theme="1"/>
      <name val="Calibri (Textkörper)"/>
    </font>
    <font>
      <sz val="12"/>
      <color rgb="FF000000"/>
      <name val="Calibri"/>
      <family val="2"/>
      <scheme val="minor"/>
    </font>
    <font>
      <sz val="12"/>
      <name val="Calibri"/>
      <family val="2"/>
      <scheme val="minor"/>
    </font>
    <font>
      <b/>
      <sz val="12"/>
      <color rgb="FF0070C0"/>
      <name val="Calibri (Textkörper)"/>
    </font>
    <font>
      <b/>
      <sz val="12"/>
      <color theme="4"/>
      <name val="Calibri"/>
      <family val="2"/>
      <scheme val="minor"/>
    </font>
    <font>
      <u/>
      <sz val="12"/>
      <color theme="10"/>
      <name val="Calibri"/>
      <family val="2"/>
      <scheme val="minor"/>
    </font>
    <font>
      <u/>
      <sz val="12"/>
      <color theme="11"/>
      <name val="Calibri"/>
      <family val="2"/>
      <scheme val="minor"/>
    </font>
    <font>
      <sz val="8"/>
      <name val="Calibri"/>
      <family val="2"/>
      <scheme val="minor"/>
    </font>
    <font>
      <i/>
      <sz val="12"/>
      <color theme="1"/>
      <name val="Calibri"/>
      <family val="2"/>
      <scheme val="minor"/>
    </font>
    <font>
      <b/>
      <sz val="16"/>
      <color rgb="FF0070C0"/>
      <name val="Calibri (Textkörper)"/>
    </font>
    <font>
      <b/>
      <sz val="16"/>
      <color theme="4"/>
      <name val="Calibri"/>
      <family val="2"/>
      <scheme val="minor"/>
    </font>
    <font>
      <b/>
      <sz val="16"/>
      <color theme="1"/>
      <name val="Calibri (Textkörper)"/>
    </font>
    <font>
      <i/>
      <sz val="12"/>
      <color theme="1"/>
      <name val="Calibri (Textkörper)"/>
    </font>
    <font>
      <sz val="12"/>
      <color theme="1"/>
      <name val="Wingdings 2"/>
      <family val="1"/>
      <charset val="2"/>
    </font>
    <font>
      <sz val="12"/>
      <name val="Wingdings 2"/>
      <family val="1"/>
      <charset val="2"/>
    </font>
    <font>
      <i/>
      <sz val="12"/>
      <name val="Calibri (Textkörper)"/>
    </font>
    <font>
      <b/>
      <sz val="11"/>
      <color theme="0"/>
      <name val="Calibri"/>
      <family val="2"/>
      <scheme val="minor"/>
    </font>
    <font>
      <b/>
      <sz val="11"/>
      <color theme="1"/>
      <name val="Calibri"/>
      <family val="2"/>
      <scheme val="minor"/>
    </font>
    <font>
      <sz val="11"/>
      <color theme="1"/>
      <name val="Calibri"/>
      <family val="2"/>
      <charset val="238"/>
      <scheme val="minor"/>
    </font>
    <font>
      <b/>
      <sz val="11"/>
      <name val="Calibri"/>
      <family val="2"/>
      <scheme val="minor"/>
    </font>
    <font>
      <i/>
      <strike/>
      <sz val="12"/>
      <name val="Calibri (Textkörper)"/>
    </font>
    <font>
      <i/>
      <sz val="12"/>
      <color theme="1"/>
      <name val="Calibri (Textkörper)"/>
      <charset val="204"/>
    </font>
    <font>
      <sz val="12"/>
      <color theme="1"/>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6"/>
        <bgColor indexed="64"/>
      </patternFill>
    </fill>
    <fill>
      <patternFill patternType="solid">
        <fgColor theme="3" tint="0.39997558519241921"/>
        <bgColor indexed="64"/>
      </patternFill>
    </fill>
    <fill>
      <patternFill patternType="solid">
        <fgColor theme="3" tint="0.79998168889431442"/>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medium">
        <color indexed="64"/>
      </bottom>
      <diagonal/>
    </border>
  </borders>
  <cellStyleXfs count="14">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25" fillId="0" borderId="0"/>
  </cellStyleXfs>
  <cellXfs count="316">
    <xf numFmtId="0" fontId="0" fillId="0" borderId="0" xfId="0"/>
    <xf numFmtId="0" fontId="0" fillId="0" borderId="0" xfId="0" applyAlignment="1">
      <alignment wrapText="1"/>
    </xf>
    <xf numFmtId="0" fontId="4" fillId="0" borderId="1" xfId="0" applyFont="1" applyBorder="1" applyAlignment="1">
      <alignment wrapText="1"/>
    </xf>
    <xf numFmtId="0" fontId="4" fillId="0" borderId="0" xfId="0" applyFont="1" applyAlignment="1">
      <alignment wrapText="1"/>
    </xf>
    <xf numFmtId="0" fontId="4" fillId="0" borderId="1" xfId="0" applyFont="1" applyBorder="1" applyAlignment="1">
      <alignment horizontal="left" wrapText="1"/>
    </xf>
    <xf numFmtId="0" fontId="5" fillId="0" borderId="1" xfId="0" applyFont="1" applyBorder="1" applyAlignment="1">
      <alignment horizontal="left" wrapText="1"/>
    </xf>
    <xf numFmtId="0" fontId="0" fillId="0" borderId="0" xfId="0" applyBorder="1" applyAlignment="1">
      <alignment horizontal="left" wrapText="1"/>
    </xf>
    <xf numFmtId="0" fontId="0" fillId="0" borderId="1" xfId="0" applyBorder="1"/>
    <xf numFmtId="0" fontId="4" fillId="0" borderId="1" xfId="0" applyFont="1" applyBorder="1" applyAlignment="1">
      <alignment horizontal="right"/>
    </xf>
    <xf numFmtId="0" fontId="4" fillId="0" borderId="1" xfId="0" applyFont="1" applyBorder="1"/>
    <xf numFmtId="0" fontId="4" fillId="0" borderId="0" xfId="0" applyFont="1"/>
    <xf numFmtId="0" fontId="0" fillId="0" borderId="1" xfId="0" applyFont="1" applyBorder="1" applyAlignment="1">
      <alignment horizontal="right"/>
    </xf>
    <xf numFmtId="0" fontId="0" fillId="0" borderId="1" xfId="0" applyFont="1" applyBorder="1" applyAlignment="1">
      <alignment wrapText="1"/>
    </xf>
    <xf numFmtId="0" fontId="0" fillId="0" borderId="0" xfId="0" applyFont="1" applyAlignment="1">
      <alignment horizontal="right"/>
    </xf>
    <xf numFmtId="0" fontId="0" fillId="0" borderId="0" xfId="0" applyFont="1"/>
    <xf numFmtId="0" fontId="0" fillId="0" borderId="0" xfId="0" applyFont="1" applyAlignment="1">
      <alignment wrapText="1"/>
    </xf>
    <xf numFmtId="0" fontId="0" fillId="0" borderId="0" xfId="0" applyAlignment="1"/>
    <xf numFmtId="0" fontId="0" fillId="0" borderId="1" xfId="0" applyFont="1" applyBorder="1" applyAlignment="1">
      <alignment horizontal="left" wrapText="1"/>
    </xf>
    <xf numFmtId="0" fontId="0" fillId="0" borderId="1" xfId="0" applyFont="1" applyBorder="1" applyAlignment="1">
      <alignment horizontal="right" wrapText="1"/>
    </xf>
    <xf numFmtId="0" fontId="0" fillId="0" borderId="1" xfId="0" applyFont="1" applyBorder="1" applyAlignment="1">
      <alignment horizontal="left"/>
    </xf>
    <xf numFmtId="0" fontId="6" fillId="0" borderId="0" xfId="0" applyFont="1" applyAlignment="1">
      <alignment horizontal="left"/>
    </xf>
    <xf numFmtId="0" fontId="4" fillId="0" borderId="1" xfId="0" applyFont="1" applyBorder="1" applyAlignment="1">
      <alignment horizontal="left"/>
    </xf>
    <xf numFmtId="0" fontId="5" fillId="0" borderId="1" xfId="0" applyFont="1" applyBorder="1" applyAlignment="1">
      <alignment horizontal="left"/>
    </xf>
    <xf numFmtId="10" fontId="0" fillId="0" borderId="1" xfId="0" applyNumberFormat="1" applyBorder="1"/>
    <xf numFmtId="0" fontId="0" fillId="0" borderId="0" xfId="0" applyFont="1" applyFill="1" applyBorder="1" applyAlignment="1">
      <alignment horizontal="left" vertical="top"/>
    </xf>
    <xf numFmtId="0" fontId="4" fillId="0" borderId="1" xfId="0" applyFont="1" applyFill="1" applyBorder="1" applyAlignment="1" applyProtection="1">
      <alignment horizontal="left" vertical="top" wrapText="1" readingOrder="1"/>
    </xf>
    <xf numFmtId="0" fontId="8" fillId="0" borderId="1" xfId="0" applyFont="1" applyFill="1" applyBorder="1" applyAlignment="1">
      <alignment horizontal="left" vertical="top" wrapText="1"/>
    </xf>
    <xf numFmtId="49" fontId="0" fillId="0" borderId="1" xfId="0" applyNumberFormat="1" applyFont="1" applyFill="1" applyBorder="1" applyAlignment="1" applyProtection="1">
      <alignment horizontal="left" vertical="top"/>
    </xf>
    <xf numFmtId="0" fontId="0"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49" fontId="0" fillId="0" borderId="1" xfId="0" applyNumberFormat="1" applyFont="1" applyFill="1" applyBorder="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ont="1" applyFill="1" applyBorder="1" applyAlignment="1">
      <alignment horizontal="right" vertical="top"/>
    </xf>
    <xf numFmtId="0" fontId="4" fillId="0" borderId="1" xfId="0" applyFont="1" applyFill="1" applyBorder="1" applyAlignment="1" applyProtection="1">
      <alignment horizontal="right" vertical="top" wrapText="1" readingOrder="1"/>
    </xf>
    <xf numFmtId="0" fontId="0" fillId="0" borderId="1" xfId="0" applyFont="1" applyFill="1" applyBorder="1" applyAlignment="1" applyProtection="1">
      <alignment horizontal="right" vertical="top" wrapText="1"/>
    </xf>
    <xf numFmtId="49" fontId="0" fillId="0" borderId="1" xfId="0" applyNumberFormat="1" applyFont="1" applyFill="1" applyBorder="1" applyAlignment="1" applyProtection="1">
      <alignment horizontal="right" vertical="top" wrapText="1"/>
    </xf>
    <xf numFmtId="0" fontId="4" fillId="0" borderId="1" xfId="0" applyFont="1" applyFill="1" applyBorder="1" applyAlignment="1" applyProtection="1">
      <alignment horizontal="center" vertical="top" wrapText="1" readingOrder="1"/>
    </xf>
    <xf numFmtId="0" fontId="0" fillId="0" borderId="3" xfId="0" applyFont="1" applyFill="1" applyBorder="1" applyAlignment="1">
      <alignment horizontal="right" vertical="top"/>
    </xf>
    <xf numFmtId="0" fontId="0" fillId="0" borderId="6" xfId="0" applyFont="1" applyFill="1" applyBorder="1" applyAlignment="1">
      <alignment horizontal="right" vertical="top"/>
    </xf>
    <xf numFmtId="0" fontId="0" fillId="0" borderId="4" xfId="0" applyFont="1" applyFill="1" applyBorder="1" applyAlignment="1">
      <alignment horizontal="right" vertical="top"/>
    </xf>
    <xf numFmtId="0" fontId="0" fillId="0" borderId="6" xfId="0" applyFont="1" applyFill="1" applyBorder="1" applyAlignment="1">
      <alignment horizontal="left" vertical="top"/>
    </xf>
    <xf numFmtId="0" fontId="0" fillId="0" borderId="4" xfId="0" applyFont="1" applyFill="1" applyBorder="1" applyAlignment="1">
      <alignment horizontal="left" vertical="top"/>
    </xf>
    <xf numFmtId="0" fontId="5" fillId="0" borderId="3" xfId="0" applyFont="1" applyFill="1" applyBorder="1" applyAlignment="1" applyProtection="1">
      <alignment horizontal="right" vertical="top" wrapText="1"/>
    </xf>
    <xf numFmtId="0" fontId="5" fillId="0" borderId="1" xfId="0" applyFont="1" applyFill="1" applyBorder="1" applyAlignment="1">
      <alignment horizontal="right" vertical="top" wrapText="1"/>
    </xf>
    <xf numFmtId="0" fontId="0" fillId="0" borderId="7" xfId="0" applyFont="1" applyFill="1" applyBorder="1" applyAlignment="1" applyProtection="1">
      <alignment horizontal="left" vertical="top" wrapText="1"/>
    </xf>
    <xf numFmtId="49" fontId="0" fillId="0" borderId="4" xfId="0" applyNumberFormat="1" applyFont="1" applyFill="1" applyBorder="1" applyAlignment="1" applyProtection="1">
      <alignment horizontal="left" vertical="top" wrapText="1"/>
    </xf>
    <xf numFmtId="49" fontId="0" fillId="0" borderId="6" xfId="0" applyNumberFormat="1" applyFont="1" applyFill="1" applyBorder="1" applyAlignment="1" applyProtection="1">
      <alignment horizontal="left" vertical="top" wrapText="1"/>
    </xf>
    <xf numFmtId="0" fontId="0" fillId="0" borderId="3" xfId="0" applyFont="1" applyFill="1" applyBorder="1" applyAlignment="1" applyProtection="1">
      <alignment horizontal="left" vertical="top" wrapText="1"/>
    </xf>
    <xf numFmtId="0" fontId="0" fillId="0" borderId="4" xfId="0" applyFill="1" applyBorder="1" applyAlignment="1">
      <alignment horizontal="left" vertical="top"/>
    </xf>
    <xf numFmtId="0" fontId="5" fillId="0" borderId="1" xfId="0" applyFont="1" applyFill="1" applyBorder="1" applyAlignment="1" applyProtection="1">
      <alignment horizontal="right" vertical="top" wrapText="1"/>
    </xf>
    <xf numFmtId="0" fontId="5" fillId="0" borderId="5" xfId="0" applyFont="1" applyFill="1" applyBorder="1" applyAlignment="1" applyProtection="1">
      <alignment horizontal="right" vertical="top" wrapText="1"/>
    </xf>
    <xf numFmtId="0" fontId="0" fillId="0" borderId="1" xfId="0" applyFill="1" applyBorder="1" applyAlignment="1">
      <alignment horizontal="right" vertical="top" wrapText="1"/>
    </xf>
    <xf numFmtId="0" fontId="0" fillId="0" borderId="0" xfId="0" applyFont="1" applyFill="1" applyBorder="1" applyAlignment="1">
      <alignment horizontal="right" vertical="top" wrapText="1"/>
    </xf>
    <xf numFmtId="0" fontId="0" fillId="0" borderId="4" xfId="0" applyFont="1" applyFill="1" applyBorder="1" applyAlignment="1" applyProtection="1">
      <alignment horizontal="left" vertical="top" wrapText="1"/>
    </xf>
    <xf numFmtId="49" fontId="0" fillId="0" borderId="3" xfId="0" applyNumberFormat="1" applyFont="1" applyFill="1" applyBorder="1" applyAlignment="1" applyProtection="1">
      <alignment horizontal="left" vertical="top" wrapText="1"/>
    </xf>
    <xf numFmtId="0" fontId="0" fillId="0" borderId="4" xfId="0" applyFont="1" applyFill="1" applyBorder="1" applyAlignment="1" applyProtection="1">
      <alignment horizontal="right" vertical="top" wrapText="1"/>
    </xf>
    <xf numFmtId="49" fontId="0" fillId="0" borderId="3" xfId="0" applyNumberFormat="1" applyFont="1" applyFill="1" applyBorder="1" applyAlignment="1">
      <alignment horizontal="right" vertical="top" wrapText="1"/>
    </xf>
    <xf numFmtId="49" fontId="0" fillId="0" borderId="6" xfId="0" applyNumberFormat="1" applyFont="1" applyFill="1" applyBorder="1" applyAlignment="1">
      <alignment horizontal="right" vertical="top" wrapText="1"/>
    </xf>
    <xf numFmtId="0" fontId="9" fillId="0" borderId="8" xfId="0" applyFont="1" applyFill="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0" xfId="0" applyFont="1" applyFill="1"/>
    <xf numFmtId="0" fontId="0" fillId="0" borderId="0" xfId="0"/>
    <xf numFmtId="0" fontId="6" fillId="0" borderId="0" xfId="0" applyFont="1"/>
    <xf numFmtId="0" fontId="5" fillId="0" borderId="0" xfId="0" applyFont="1"/>
    <xf numFmtId="0" fontId="0" fillId="0" borderId="0" xfId="0"/>
    <xf numFmtId="0" fontId="0" fillId="0" borderId="0" xfId="0"/>
    <xf numFmtId="0" fontId="0" fillId="0" borderId="13" xfId="0" applyBorder="1"/>
    <xf numFmtId="0" fontId="0" fillId="0" borderId="14" xfId="0" applyBorder="1"/>
    <xf numFmtId="0" fontId="0" fillId="0" borderId="19" xfId="0" applyBorder="1"/>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15" fillId="0" borderId="1" xfId="0" applyFont="1" applyBorder="1" applyAlignment="1">
      <alignment horizontal="right"/>
    </xf>
    <xf numFmtId="0" fontId="0" fillId="0" borderId="23" xfId="0" applyFont="1" applyBorder="1" applyAlignment="1">
      <alignment vertical="center"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9" xfId="0" applyFont="1" applyBorder="1" applyAlignment="1">
      <alignment vertical="top" wrapText="1"/>
    </xf>
    <xf numFmtId="0" fontId="0" fillId="0" borderId="9" xfId="0" applyFont="1" applyBorder="1" applyAlignment="1">
      <alignment vertical="center" wrapText="1"/>
    </xf>
    <xf numFmtId="0" fontId="12" fillId="0" borderId="1" xfId="3" applyBorder="1" applyAlignment="1">
      <alignment wrapText="1"/>
    </xf>
    <xf numFmtId="0" fontId="12" fillId="0" borderId="1" xfId="3" applyBorder="1" applyAlignment="1">
      <alignment horizontal="left" wrapText="1"/>
    </xf>
    <xf numFmtId="0" fontId="0" fillId="0" borderId="0" xfId="0" applyAlignment="1">
      <alignment vertical="center"/>
    </xf>
    <xf numFmtId="0" fontId="0" fillId="0" borderId="0" xfId="0" applyAlignment="1">
      <alignment wrapText="1"/>
    </xf>
    <xf numFmtId="0" fontId="17" fillId="0" borderId="21" xfId="0" applyFont="1" applyBorder="1" applyAlignment="1">
      <alignment wrapText="1"/>
    </xf>
    <xf numFmtId="0" fontId="0" fillId="0" borderId="30" xfId="0" applyBorder="1" applyAlignment="1">
      <alignment wrapText="1"/>
    </xf>
    <xf numFmtId="0" fontId="8" fillId="0" borderId="30" xfId="0" applyFont="1" applyBorder="1" applyAlignment="1">
      <alignment vertical="center" wrapText="1"/>
    </xf>
    <xf numFmtId="0" fontId="8" fillId="0" borderId="22" xfId="0" applyFont="1" applyBorder="1" applyAlignment="1">
      <alignment vertical="center" wrapText="1"/>
    </xf>
    <xf numFmtId="0" fontId="0" fillId="0" borderId="21" xfId="0" applyFont="1" applyBorder="1" applyAlignment="1">
      <alignment vertical="center" wrapText="1"/>
    </xf>
    <xf numFmtId="0" fontId="0" fillId="0" borderId="31" xfId="0" applyFont="1" applyBorder="1"/>
    <xf numFmtId="0" fontId="0" fillId="0" borderId="0" xfId="0" applyFont="1" applyBorder="1"/>
    <xf numFmtId="0" fontId="0" fillId="0" borderId="32" xfId="0" applyFont="1" applyBorder="1"/>
    <xf numFmtId="0" fontId="0" fillId="0" borderId="0" xfId="0" applyAlignment="1">
      <alignment wrapText="1"/>
    </xf>
    <xf numFmtId="0" fontId="0" fillId="0" borderId="0" xfId="0" applyAlignment="1">
      <alignment vertical="top" wrapText="1"/>
    </xf>
    <xf numFmtId="0" fontId="0" fillId="0" borderId="0" xfId="0" applyAlignment="1">
      <alignment wrapText="1"/>
    </xf>
    <xf numFmtId="0" fontId="19" fillId="0" borderId="0" xfId="0" applyFont="1" applyBorder="1" applyAlignment="1">
      <alignment vertical="top" wrapText="1"/>
    </xf>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0" xfId="0" applyAlignment="1">
      <alignment horizontal="center" wrapText="1"/>
    </xf>
    <xf numFmtId="0" fontId="5" fillId="0" borderId="0" xfId="0" applyFont="1" applyBorder="1" applyAlignment="1">
      <alignment horizontal="left" wrapText="1"/>
    </xf>
    <xf numFmtId="0" fontId="6" fillId="0" borderId="0" xfId="0" applyFont="1" applyBorder="1" applyAlignment="1">
      <alignment horizontal="left" wrapText="1"/>
    </xf>
    <xf numFmtId="0" fontId="0" fillId="0" borderId="0" xfId="0" applyBorder="1"/>
    <xf numFmtId="0" fontId="0" fillId="0" borderId="0" xfId="0" applyAlignment="1">
      <alignment wrapText="1"/>
    </xf>
    <xf numFmtId="0" fontId="0" fillId="0" borderId="8" xfId="0" applyBorder="1"/>
    <xf numFmtId="0" fontId="5" fillId="0" borderId="1" xfId="0" applyFont="1" applyBorder="1" applyAlignment="1">
      <alignment horizontal="center" vertical="top" wrapText="1"/>
    </xf>
    <xf numFmtId="0" fontId="0" fillId="2" borderId="7" xfId="0" applyFill="1" applyBorder="1" applyAlignment="1">
      <alignment horizontal="center" wrapText="1"/>
    </xf>
    <xf numFmtId="0" fontId="5" fillId="0" borderId="3"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0" fillId="2" borderId="1" xfId="0" applyFill="1" applyBorder="1" applyAlignment="1">
      <alignment wrapText="1"/>
    </xf>
    <xf numFmtId="0" fontId="6" fillId="0" borderId="0" xfId="0" applyFont="1" applyAlignment="1">
      <alignment wrapText="1"/>
    </xf>
    <xf numFmtId="0" fontId="4" fillId="2" borderId="1" xfId="0" applyFont="1" applyFill="1" applyBorder="1" applyAlignment="1">
      <alignment horizontal="left" vertical="top" wrapText="1"/>
    </xf>
    <xf numFmtId="0" fontId="5" fillId="0" borderId="0" xfId="0" applyFont="1" applyBorder="1" applyAlignment="1">
      <alignment wrapText="1"/>
    </xf>
    <xf numFmtId="0" fontId="5" fillId="0" borderId="1" xfId="0" applyFont="1" applyBorder="1" applyAlignment="1">
      <alignment vertical="top" wrapText="1"/>
    </xf>
    <xf numFmtId="0" fontId="5" fillId="0" borderId="0" xfId="0" applyFont="1" applyBorder="1" applyAlignment="1">
      <alignment vertical="top" wrapText="1"/>
    </xf>
    <xf numFmtId="0" fontId="4" fillId="0" borderId="1" xfId="0" applyFont="1" applyBorder="1" applyAlignment="1">
      <alignment wrapText="1"/>
    </xf>
    <xf numFmtId="0" fontId="4" fillId="0" borderId="1" xfId="0" applyFont="1" applyBorder="1" applyAlignment="1">
      <alignment horizontal="left" wrapText="1"/>
    </xf>
    <xf numFmtId="0" fontId="0" fillId="0" borderId="0" xfId="0" applyAlignment="1">
      <alignment wrapText="1"/>
    </xf>
    <xf numFmtId="0" fontId="0" fillId="0" borderId="0" xfId="0" applyAlignment="1">
      <alignment vertical="top" wrapText="1"/>
    </xf>
    <xf numFmtId="0" fontId="6" fillId="0" borderId="0" xfId="0" applyFont="1" applyAlignment="1">
      <alignment wrapText="1"/>
    </xf>
    <xf numFmtId="0" fontId="4" fillId="0" borderId="2" xfId="0" applyFont="1" applyBorder="1" applyAlignment="1">
      <alignment horizontal="left" vertical="top" wrapText="1"/>
    </xf>
    <xf numFmtId="0" fontId="5" fillId="0" borderId="0" xfId="0" applyFont="1" applyBorder="1" applyAlignment="1">
      <alignment wrapText="1"/>
    </xf>
    <xf numFmtId="0" fontId="5" fillId="0" borderId="0" xfId="0" applyFont="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horizontal="left" wrapText="1"/>
    </xf>
    <xf numFmtId="0" fontId="5" fillId="0" borderId="0" xfId="0" applyFont="1" applyBorder="1" applyAlignment="1"/>
    <xf numFmtId="0" fontId="5" fillId="0" borderId="1" xfId="0" applyFont="1" applyBorder="1" applyAlignment="1">
      <alignment horizontal="left" vertical="top" wrapText="1"/>
    </xf>
    <xf numFmtId="0" fontId="0" fillId="0" borderId="0" xfId="0" applyAlignment="1">
      <alignment wrapText="1"/>
    </xf>
    <xf numFmtId="0" fontId="4" fillId="0" borderId="2" xfId="0" applyFont="1" applyBorder="1" applyAlignment="1">
      <alignment horizontal="left" vertical="top" wrapText="1"/>
    </xf>
    <xf numFmtId="0" fontId="4" fillId="0" borderId="0" xfId="0" applyFont="1" applyBorder="1" applyAlignment="1">
      <alignment horizontal="left" vertical="top" wrapText="1"/>
    </xf>
    <xf numFmtId="0" fontId="5" fillId="0" borderId="0" xfId="0" applyFont="1" applyBorder="1" applyAlignment="1">
      <alignment vertical="top" wrapText="1"/>
    </xf>
    <xf numFmtId="0" fontId="6" fillId="0" borderId="0" xfId="0" applyFont="1" applyAlignment="1">
      <alignment wrapText="1"/>
    </xf>
    <xf numFmtId="0" fontId="5" fillId="0" borderId="0" xfId="0" applyFont="1" applyBorder="1" applyAlignment="1">
      <alignment wrapText="1"/>
    </xf>
    <xf numFmtId="0" fontId="0" fillId="0" borderId="1" xfId="0" applyBorder="1" applyAlignment="1">
      <alignment horizontal="left" wrapText="1"/>
    </xf>
    <xf numFmtId="0" fontId="6" fillId="0" borderId="0" xfId="0" applyFont="1" applyBorder="1" applyAlignment="1">
      <alignment wrapText="1"/>
    </xf>
    <xf numFmtId="0" fontId="0" fillId="0" borderId="1" xfId="0" applyBorder="1" applyAlignment="1">
      <alignment wrapText="1"/>
    </xf>
    <xf numFmtId="0" fontId="5" fillId="0" borderId="1" xfId="0" applyFont="1" applyBorder="1" applyAlignment="1">
      <alignment horizontal="left" wrapText="1"/>
    </xf>
    <xf numFmtId="0" fontId="6" fillId="0" borderId="0" xfId="0" applyFont="1" applyFill="1"/>
    <xf numFmtId="0" fontId="11" fillId="0" borderId="0" xfId="0" applyFont="1" applyFill="1" applyBorder="1" applyAlignment="1">
      <alignment horizontal="left" vertical="center" wrapText="1"/>
    </xf>
    <xf numFmtId="0" fontId="0" fillId="0" borderId="0" xfId="0" applyBorder="1" applyAlignment="1">
      <alignment wrapText="1"/>
    </xf>
    <xf numFmtId="0" fontId="8" fillId="0" borderId="1" xfId="0" applyFont="1" applyBorder="1" applyAlignment="1">
      <alignment vertical="center" wrapText="1"/>
    </xf>
    <xf numFmtId="0" fontId="4" fillId="0" borderId="0" xfId="0"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ill="1" applyBorder="1" applyAlignment="1">
      <alignment wrapText="1"/>
    </xf>
    <xf numFmtId="0" fontId="0" fillId="0" borderId="0" xfId="0" applyFill="1" applyAlignment="1">
      <alignment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2" borderId="1" xfId="0" applyFill="1" applyBorder="1" applyAlignment="1">
      <alignment horizontal="center" wrapText="1"/>
    </xf>
    <xf numFmtId="0" fontId="0" fillId="2" borderId="8" xfId="0" applyFill="1" applyBorder="1" applyAlignment="1">
      <alignment horizontal="center" wrapText="1"/>
    </xf>
    <xf numFmtId="0" fontId="0" fillId="2" borderId="1" xfId="0" applyFont="1" applyFill="1" applyBorder="1" applyAlignment="1">
      <alignment horizontal="left" vertical="top" wrapText="1"/>
    </xf>
    <xf numFmtId="0" fontId="5" fillId="0" borderId="0" xfId="0" applyFont="1" applyFill="1" applyBorder="1" applyAlignment="1">
      <alignment vertical="top" wrapText="1"/>
    </xf>
    <xf numFmtId="0" fontId="0" fillId="2" borderId="1" xfId="0" applyFill="1" applyBorder="1" applyAlignment="1">
      <alignment horizontal="left" wrapText="1"/>
    </xf>
    <xf numFmtId="49" fontId="0" fillId="2" borderId="1" xfId="0" applyNumberFormat="1" applyFill="1" applyBorder="1" applyAlignment="1">
      <alignment horizontal="center" wrapText="1"/>
    </xf>
    <xf numFmtId="0" fontId="0" fillId="0" borderId="4" xfId="0" applyBorder="1" applyAlignment="1">
      <alignment horizontal="center" wrapText="1"/>
    </xf>
    <xf numFmtId="0" fontId="0" fillId="0" borderId="7" xfId="0" applyBorder="1" applyAlignment="1">
      <alignment horizontal="left" wrapText="1"/>
    </xf>
    <xf numFmtId="0" fontId="0" fillId="2" borderId="7" xfId="0" applyFill="1" applyBorder="1" applyAlignment="1">
      <alignment horizontal="left" wrapText="1"/>
    </xf>
    <xf numFmtId="0" fontId="0" fillId="2" borderId="7" xfId="0" applyFill="1" applyBorder="1" applyAlignment="1">
      <alignment wrapText="1"/>
    </xf>
    <xf numFmtId="0" fontId="0" fillId="2" borderId="1" xfId="0" applyFill="1" applyBorder="1"/>
    <xf numFmtId="0" fontId="0" fillId="2" borderId="19" xfId="0" applyFill="1" applyBorder="1"/>
    <xf numFmtId="0" fontId="0" fillId="2" borderId="13" xfId="0" applyFill="1" applyBorder="1"/>
    <xf numFmtId="0" fontId="0" fillId="2" borderId="8" xfId="0" applyFill="1" applyBorder="1"/>
    <xf numFmtId="0" fontId="0" fillId="2" borderId="15" xfId="0" applyFill="1" applyBorder="1"/>
    <xf numFmtId="0" fontId="0" fillId="2" borderId="16" xfId="0" applyFill="1" applyBorder="1"/>
    <xf numFmtId="0" fontId="0" fillId="2" borderId="17" xfId="0" applyFill="1" applyBorder="1"/>
    <xf numFmtId="0" fontId="0" fillId="2" borderId="34" xfId="0" applyFill="1" applyBorder="1"/>
    <xf numFmtId="0" fontId="0" fillId="2" borderId="20" xfId="0" applyFill="1" applyBorder="1"/>
    <xf numFmtId="0" fontId="8" fillId="2" borderId="1" xfId="0" applyFont="1" applyFill="1" applyBorder="1" applyAlignment="1">
      <alignment vertical="center" wrapText="1"/>
    </xf>
    <xf numFmtId="0" fontId="0" fillId="2" borderId="29" xfId="0" applyFill="1" applyBorder="1"/>
    <xf numFmtId="0" fontId="0" fillId="0" borderId="0" xfId="0" applyAlignment="1">
      <alignment wrapText="1"/>
    </xf>
    <xf numFmtId="0" fontId="0" fillId="0" borderId="0" xfId="0" applyAlignment="1">
      <alignment vertical="top" wrapText="1"/>
    </xf>
    <xf numFmtId="0" fontId="0" fillId="0" borderId="0" xfId="0" applyBorder="1" applyAlignment="1">
      <alignment wrapText="1"/>
    </xf>
    <xf numFmtId="0" fontId="19" fillId="2" borderId="1" xfId="0" applyFont="1" applyFill="1" applyBorder="1" applyAlignment="1">
      <alignment horizontal="left" vertical="top" wrapText="1"/>
    </xf>
    <xf numFmtId="0" fontId="0" fillId="2" borderId="1" xfId="0" applyFill="1" applyBorder="1" applyAlignment="1">
      <alignment horizontal="center" vertical="center" wrapText="1"/>
    </xf>
    <xf numFmtId="0" fontId="0" fillId="2" borderId="0" xfId="0" applyFill="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20" fillId="2" borderId="1" xfId="0" applyFont="1" applyFill="1" applyBorder="1" applyAlignment="1">
      <alignment horizontal="center"/>
    </xf>
    <xf numFmtId="0" fontId="20" fillId="3" borderId="1" xfId="0" applyFon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2" borderId="19" xfId="0" applyFill="1" applyBorder="1" applyAlignment="1">
      <alignment horizontal="center"/>
    </xf>
    <xf numFmtId="0" fontId="21" fillId="0" borderId="1" xfId="0" applyFont="1" applyFill="1" applyBorder="1" applyAlignment="1" applyProtection="1">
      <alignment horizontal="center" vertical="top" wrapText="1"/>
    </xf>
    <xf numFmtId="0" fontId="0" fillId="0" borderId="0" xfId="0" applyAlignment="1">
      <alignment horizontal="left" wrapText="1"/>
    </xf>
    <xf numFmtId="0" fontId="0" fillId="0" borderId="7" xfId="0" applyFont="1" applyFill="1" applyBorder="1" applyAlignment="1" applyProtection="1">
      <alignment horizontal="center" vertical="top" wrapText="1"/>
    </xf>
    <xf numFmtId="0" fontId="0" fillId="0" borderId="8" xfId="0" applyFont="1" applyFill="1" applyBorder="1" applyAlignment="1">
      <alignment horizontal="left" vertical="top" wrapText="1"/>
    </xf>
    <xf numFmtId="0" fontId="20" fillId="0" borderId="1" xfId="0" applyFont="1" applyFill="1" applyBorder="1" applyAlignment="1" applyProtection="1">
      <alignment horizontal="center" vertical="top" wrapText="1"/>
    </xf>
    <xf numFmtId="0" fontId="9" fillId="0" borderId="1" xfId="0" applyFont="1" applyFill="1" applyBorder="1" applyAlignment="1" applyProtection="1">
      <alignment horizontal="center" vertical="top" wrapText="1"/>
    </xf>
    <xf numFmtId="0" fontId="12" fillId="0" borderId="1" xfId="3" applyFill="1" applyBorder="1" applyAlignment="1">
      <alignment horizontal="left" vertical="top" wrapText="1"/>
    </xf>
    <xf numFmtId="10" fontId="0" fillId="0" borderId="7" xfId="0" applyNumberFormat="1" applyFont="1" applyFill="1" applyBorder="1" applyAlignment="1" applyProtection="1">
      <alignment horizontal="center" vertical="top" wrapText="1"/>
    </xf>
    <xf numFmtId="164" fontId="0" fillId="0" borderId="1" xfId="0" applyNumberFormat="1" applyFont="1" applyFill="1" applyBorder="1" applyAlignment="1" applyProtection="1">
      <alignment horizontal="center" vertical="top" wrapText="1"/>
    </xf>
    <xf numFmtId="0" fontId="0" fillId="0" borderId="1" xfId="0" applyFont="1" applyFill="1" applyBorder="1" applyAlignment="1" applyProtection="1">
      <alignment horizontal="center" vertical="top" wrapText="1"/>
    </xf>
    <xf numFmtId="0" fontId="0"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0" fillId="0" borderId="8" xfId="0" applyFont="1" applyFill="1" applyBorder="1" applyAlignment="1">
      <alignment horizontal="center" vertical="top"/>
    </xf>
    <xf numFmtId="0" fontId="0" fillId="0" borderId="1" xfId="0" applyFont="1" applyFill="1" applyBorder="1" applyAlignment="1" applyProtection="1">
      <alignment horizontal="center" vertical="center" wrapText="1"/>
    </xf>
    <xf numFmtId="0" fontId="0" fillId="4" borderId="7" xfId="0" applyFont="1" applyFill="1" applyBorder="1" applyAlignment="1" applyProtection="1">
      <alignment horizontal="center" vertical="top" wrapText="1"/>
    </xf>
    <xf numFmtId="0" fontId="0" fillId="0" borderId="0" xfId="0" applyFill="1"/>
    <xf numFmtId="0" fontId="0" fillId="0" borderId="20" xfId="0" applyFill="1" applyBorder="1"/>
    <xf numFmtId="0" fontId="0" fillId="0" borderId="15" xfId="0" applyFill="1" applyBorder="1"/>
    <xf numFmtId="0" fontId="0" fillId="0" borderId="16" xfId="0" applyFill="1" applyBorder="1"/>
    <xf numFmtId="0" fontId="0" fillId="0" borderId="17" xfId="0" applyFill="1" applyBorder="1"/>
    <xf numFmtId="0" fontId="0" fillId="0" borderId="19" xfId="0" applyFill="1" applyBorder="1" applyAlignment="1">
      <alignment horizontal="center" vertical="center" wrapText="1"/>
    </xf>
    <xf numFmtId="0" fontId="0" fillId="2" borderId="19" xfId="0" applyFill="1" applyBorder="1" applyAlignment="1">
      <alignment vertical="center" wrapText="1"/>
    </xf>
    <xf numFmtId="0" fontId="20" fillId="2" borderId="13" xfId="0" applyFont="1" applyFill="1" applyBorder="1" applyAlignment="1">
      <alignment vertical="center" wrapText="1"/>
    </xf>
    <xf numFmtId="0" fontId="0" fillId="2" borderId="1" xfId="0" applyFill="1" applyBorder="1" applyAlignment="1">
      <alignment vertical="center" wrapText="1"/>
    </xf>
    <xf numFmtId="0" fontId="0" fillId="2" borderId="14" xfId="0" applyFill="1" applyBorder="1" applyAlignment="1">
      <alignment vertical="center" wrapText="1"/>
    </xf>
    <xf numFmtId="0" fontId="0" fillId="2" borderId="13" xfId="0" applyFill="1" applyBorder="1" applyAlignment="1">
      <alignment vertical="center" wrapText="1"/>
    </xf>
    <xf numFmtId="0" fontId="20" fillId="2" borderId="14" xfId="0" applyFont="1" applyFill="1" applyBorder="1" applyAlignment="1">
      <alignment vertical="center" wrapText="1"/>
    </xf>
    <xf numFmtId="0" fontId="20" fillId="2" borderId="1" xfId="0" applyFont="1" applyFill="1" applyBorder="1" applyAlignment="1">
      <alignment vertical="center" wrapText="1"/>
    </xf>
    <xf numFmtId="0" fontId="0" fillId="2" borderId="7" xfId="0" applyFill="1"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7" xfId="0" applyBorder="1" applyAlignment="1">
      <alignment vertical="center" wrapText="1"/>
    </xf>
    <xf numFmtId="0" fontId="20" fillId="0" borderId="13" xfId="0" applyFont="1" applyBorder="1" applyAlignment="1">
      <alignment vertical="center" wrapText="1"/>
    </xf>
    <xf numFmtId="0" fontId="0" fillId="0" borderId="19" xfId="0" applyFill="1" applyBorder="1" applyAlignment="1">
      <alignment vertical="center" wrapText="1"/>
    </xf>
    <xf numFmtId="0" fontId="20"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13" xfId="0" applyFill="1" applyBorder="1" applyAlignment="1">
      <alignment vertical="center" wrapText="1"/>
    </xf>
    <xf numFmtId="0" fontId="0" fillId="0" borderId="1" xfId="0" applyFill="1" applyBorder="1" applyAlignment="1">
      <alignment vertical="center" wrapText="1"/>
    </xf>
    <xf numFmtId="0" fontId="0" fillId="0" borderId="14" xfId="0" applyFill="1" applyBorder="1" applyAlignment="1">
      <alignment vertical="center" wrapText="1"/>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20" fillId="0" borderId="1" xfId="0" applyFont="1" applyFill="1" applyBorder="1" applyAlignment="1">
      <alignment vertical="center" wrapText="1"/>
    </xf>
    <xf numFmtId="0" fontId="22" fillId="2" borderId="1" xfId="0" applyFont="1" applyFill="1" applyBorder="1" applyAlignment="1">
      <alignment vertical="top" wrapText="1"/>
    </xf>
    <xf numFmtId="0" fontId="5" fillId="0" borderId="0" xfId="0" applyFont="1" applyAlignment="1">
      <alignment wrapText="1"/>
    </xf>
    <xf numFmtId="0" fontId="3" fillId="0" borderId="0" xfId="0" applyFont="1" applyAlignment="1">
      <alignment vertical="center"/>
    </xf>
    <xf numFmtId="0" fontId="10" fillId="0" borderId="3" xfId="0" applyFont="1" applyFill="1" applyBorder="1" applyAlignment="1" applyProtection="1">
      <alignment horizontal="right" vertical="top" wrapText="1"/>
    </xf>
    <xf numFmtId="0" fontId="0" fillId="2" borderId="1" xfId="0" applyFont="1" applyFill="1" applyBorder="1" applyAlignment="1">
      <alignment horizontal="center" vertical="top" wrapText="1"/>
    </xf>
    <xf numFmtId="0" fontId="10" fillId="0" borderId="1" xfId="0" applyFont="1" applyBorder="1" applyAlignment="1">
      <alignment horizontal="center" wrapText="1"/>
    </xf>
    <xf numFmtId="0" fontId="0" fillId="4" borderId="1" xfId="0" applyFont="1" applyFill="1" applyBorder="1" applyAlignment="1">
      <alignment wrapText="1"/>
    </xf>
    <xf numFmtId="0" fontId="25" fillId="0" borderId="0" xfId="13" applyAlignment="1">
      <alignment wrapText="1"/>
    </xf>
    <xf numFmtId="0" fontId="26" fillId="5" borderId="1" xfId="13" applyFont="1" applyFill="1" applyBorder="1" applyAlignment="1">
      <alignment horizontal="center" vertical="center" wrapText="1"/>
    </xf>
    <xf numFmtId="0" fontId="24" fillId="6" borderId="1" xfId="13" applyFont="1" applyFill="1" applyBorder="1" applyAlignment="1">
      <alignment horizontal="center" vertical="center" wrapText="1"/>
    </xf>
    <xf numFmtId="0" fontId="24" fillId="0" borderId="0" xfId="13" applyFont="1" applyAlignment="1">
      <alignment wrapText="1"/>
    </xf>
    <xf numFmtId="0" fontId="24" fillId="4" borderId="1" xfId="13" applyFont="1" applyFill="1" applyBorder="1" applyAlignment="1">
      <alignment horizontal="center" vertical="center" wrapText="1"/>
    </xf>
    <xf numFmtId="0" fontId="23" fillId="7" borderId="1" xfId="13" applyFont="1" applyFill="1" applyBorder="1" applyAlignment="1">
      <alignment horizontal="center" vertical="center" wrapText="1"/>
    </xf>
    <xf numFmtId="0" fontId="24" fillId="8" borderId="1" xfId="13" applyFont="1" applyFill="1" applyBorder="1" applyAlignment="1">
      <alignment horizontal="center" vertical="center" wrapText="1"/>
    </xf>
    <xf numFmtId="0" fontId="23" fillId="7" borderId="0" xfId="13" applyFont="1" applyFill="1" applyAlignment="1">
      <alignment vertical="center" wrapText="1"/>
    </xf>
    <xf numFmtId="0" fontId="23" fillId="7" borderId="0" xfId="13" applyFont="1" applyFill="1" applyAlignment="1">
      <alignment horizontal="center" vertical="center" wrapText="1"/>
    </xf>
    <xf numFmtId="165" fontId="23" fillId="7" borderId="0" xfId="13" applyNumberFormat="1" applyFont="1" applyFill="1" applyAlignment="1">
      <alignment horizontal="center" vertical="center" wrapText="1"/>
    </xf>
    <xf numFmtId="0" fontId="23" fillId="7" borderId="0" xfId="13" applyFont="1" applyFill="1" applyAlignment="1">
      <alignment horizontal="right" vertical="center" wrapText="1"/>
    </xf>
    <xf numFmtId="0" fontId="25" fillId="0" borderId="0" xfId="13" applyAlignment="1">
      <alignment vertical="center" wrapText="1"/>
    </xf>
    <xf numFmtId="0" fontId="25" fillId="0" borderId="0" xfId="13" applyAlignment="1">
      <alignment horizontal="center" vertical="center" wrapText="1"/>
    </xf>
    <xf numFmtId="165" fontId="25" fillId="0" borderId="0" xfId="13" applyNumberFormat="1" applyAlignment="1">
      <alignment horizontal="center" vertical="center" wrapText="1"/>
    </xf>
    <xf numFmtId="0" fontId="25" fillId="0" borderId="0" xfId="13" applyAlignment="1">
      <alignment horizontal="left" vertical="center" wrapText="1"/>
    </xf>
    <xf numFmtId="0" fontId="0" fillId="0" borderId="0" xfId="0" applyAlignment="1">
      <alignment wrapText="1"/>
    </xf>
    <xf numFmtId="0" fontId="0" fillId="2" borderId="15" xfId="0" applyFill="1" applyBorder="1"/>
    <xf numFmtId="0" fontId="0" fillId="2" borderId="17" xfId="0" applyFill="1" applyBorder="1"/>
    <xf numFmtId="0" fontId="5" fillId="0" borderId="0" xfId="0" applyFont="1" applyAlignment="1">
      <alignment vertical="top" wrapText="1"/>
    </xf>
    <xf numFmtId="0" fontId="19" fillId="0" borderId="0" xfId="0" applyFont="1" applyAlignment="1">
      <alignment vertical="top" wrapText="1"/>
    </xf>
    <xf numFmtId="0" fontId="4" fillId="0" borderId="0" xfId="0" applyFont="1" applyAlignment="1">
      <alignment horizontal="left" vertical="top" wrapText="1"/>
    </xf>
    <xf numFmtId="0" fontId="0" fillId="0" borderId="2" xfId="0" applyBorder="1" applyAlignment="1">
      <alignment horizontal="center"/>
    </xf>
    <xf numFmtId="0" fontId="11" fillId="0" borderId="0" xfId="0" applyFont="1" applyAlignment="1">
      <alignment horizontal="left" vertical="center" wrapText="1"/>
    </xf>
    <xf numFmtId="166" fontId="24" fillId="0" borderId="37" xfId="0" applyNumberFormat="1" applyFont="1" applyBorder="1" applyProtection="1">
      <protection locked="0"/>
    </xf>
    <xf numFmtId="0" fontId="28" fillId="2" borderId="1" xfId="0" applyFont="1" applyFill="1" applyBorder="1" applyAlignment="1">
      <alignment vertical="top"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9" fillId="0" borderId="13" xfId="0" applyFont="1" applyFill="1" applyBorder="1" applyAlignment="1">
      <alignment horizontal="center" vertical="center" wrapText="1"/>
    </xf>
    <xf numFmtId="0" fontId="0" fillId="0" borderId="1" xfId="0" applyFont="1" applyBorder="1" applyAlignment="1">
      <alignment horizontal="right" wrapText="1"/>
    </xf>
    <xf numFmtId="0" fontId="6" fillId="0" borderId="0" xfId="0" applyFont="1" applyAlignment="1">
      <alignment vertical="center" wrapText="1"/>
    </xf>
    <xf numFmtId="0" fontId="0" fillId="0" borderId="0" xfId="0" applyAlignment="1">
      <alignment vertical="top" wrapText="1"/>
    </xf>
    <xf numFmtId="0" fontId="6" fillId="0" borderId="0" xfId="0" applyFont="1" applyAlignment="1">
      <alignment horizontal="left" wrapText="1"/>
    </xf>
    <xf numFmtId="0" fontId="5" fillId="0" borderId="7" xfId="0" applyFont="1" applyBorder="1" applyAlignment="1">
      <alignment horizontal="left" wrapText="1"/>
    </xf>
    <xf numFmtId="0" fontId="5" fillId="0" borderId="33" xfId="0" applyFont="1" applyBorder="1" applyAlignment="1">
      <alignment horizontal="left" wrapText="1"/>
    </xf>
    <xf numFmtId="0" fontId="5" fillId="0" borderId="8" xfId="0" applyFont="1" applyBorder="1" applyAlignment="1">
      <alignment horizontal="left" wrapText="1"/>
    </xf>
    <xf numFmtId="0" fontId="2" fillId="0" borderId="0" xfId="13" applyFont="1" applyAlignment="1">
      <alignment horizontal="left" vertical="center" wrapText="1"/>
    </xf>
    <xf numFmtId="0" fontId="26" fillId="5" borderId="7" xfId="13" applyFont="1" applyFill="1" applyBorder="1" applyAlignment="1">
      <alignment horizontal="center" vertical="center" wrapText="1"/>
    </xf>
    <xf numFmtId="0" fontId="26" fillId="5" borderId="33" xfId="13" applyFont="1" applyFill="1" applyBorder="1" applyAlignment="1">
      <alignment horizontal="center" vertical="center" wrapText="1"/>
    </xf>
    <xf numFmtId="0" fontId="26" fillId="5" borderId="8" xfId="13" applyFont="1" applyFill="1" applyBorder="1" applyAlignment="1">
      <alignment horizontal="center" vertical="center" wrapText="1"/>
    </xf>
    <xf numFmtId="0" fontId="26" fillId="5" borderId="0" xfId="13" applyFont="1" applyFill="1" applyAlignment="1">
      <alignment horizontal="center" vertical="center" wrapText="1"/>
    </xf>
    <xf numFmtId="0" fontId="1" fillId="0" borderId="0" xfId="13" applyFont="1" applyAlignment="1">
      <alignment horizontal="left" vertical="center" wrapText="1"/>
    </xf>
    <xf numFmtId="0" fontId="26" fillId="5" borderId="0" xfId="13" applyFont="1" applyFill="1" applyAlignment="1">
      <alignment horizontal="right" vertical="center" wrapText="1"/>
    </xf>
    <xf numFmtId="0" fontId="23" fillId="7" borderId="0" xfId="13" applyFont="1" applyFill="1" applyAlignment="1">
      <alignment horizontal="center" vertical="center" wrapText="1"/>
    </xf>
    <xf numFmtId="0" fontId="6" fillId="0" borderId="0" xfId="0" applyFont="1" applyFill="1" applyBorder="1" applyAlignment="1" applyProtection="1">
      <alignment horizontal="left" vertical="top" wrapText="1" readingOrder="1"/>
    </xf>
    <xf numFmtId="0" fontId="9" fillId="0" borderId="3"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0" fillId="0" borderId="3" xfId="0" applyFont="1" applyFill="1" applyBorder="1" applyAlignment="1" applyProtection="1">
      <alignment horizontal="right" vertical="top" wrapText="1"/>
    </xf>
    <xf numFmtId="0" fontId="0" fillId="0" borderId="6" xfId="0" applyFont="1" applyFill="1" applyBorder="1" applyAlignment="1" applyProtection="1">
      <alignment horizontal="right" vertical="top" wrapText="1"/>
    </xf>
    <xf numFmtId="0" fontId="0" fillId="0" borderId="4" xfId="0" applyFont="1" applyFill="1" applyBorder="1" applyAlignment="1" applyProtection="1">
      <alignment horizontal="right" vertical="top" wrapText="1"/>
    </xf>
    <xf numFmtId="0" fontId="0" fillId="0" borderId="3"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12" fillId="0" borderId="0" xfId="3" applyAlignment="1">
      <alignment wrapText="1"/>
    </xf>
    <xf numFmtId="0" fontId="12" fillId="0" borderId="0" xfId="3" applyAlignment="1">
      <alignment horizontal="left" wrapText="1"/>
    </xf>
    <xf numFmtId="0" fontId="0" fillId="0" borderId="0" xfId="0" applyBorder="1" applyAlignment="1">
      <alignment wrapText="1"/>
    </xf>
    <xf numFmtId="0" fontId="0" fillId="0" borderId="0" xfId="0" applyAlignment="1">
      <alignment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26" xfId="0" applyFont="1" applyBorder="1" applyAlignment="1">
      <alignment horizontal="center"/>
    </xf>
    <xf numFmtId="0" fontId="4" fillId="0" borderId="18" xfId="0" applyFont="1" applyBorder="1"/>
    <xf numFmtId="0" fontId="4" fillId="0" borderId="19" xfId="0" applyFont="1" applyBorder="1"/>
    <xf numFmtId="0" fontId="4" fillId="0" borderId="24" xfId="0" applyFont="1" applyBorder="1" applyAlignment="1">
      <alignment horizontal="center"/>
    </xf>
    <xf numFmtId="0" fontId="4" fillId="0" borderId="25"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0" fillId="0" borderId="13" xfId="0" applyBorder="1" applyAlignment="1">
      <alignment vertical="center" wrapText="1"/>
    </xf>
    <xf numFmtId="0" fontId="0" fillId="0" borderId="14" xfId="0"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4" fillId="0" borderId="10" xfId="0" applyFont="1" applyBorder="1"/>
    <xf numFmtId="0" fontId="4" fillId="0" borderId="12" xfId="0" applyFont="1" applyBorder="1"/>
    <xf numFmtId="0" fontId="4" fillId="0" borderId="13" xfId="0" applyFont="1" applyBorder="1"/>
    <xf numFmtId="0" fontId="4" fillId="0" borderId="14" xfId="0" applyFont="1" applyBorder="1"/>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15" xfId="0" applyFill="1" applyBorder="1"/>
    <xf numFmtId="0" fontId="0" fillId="2" borderId="17" xfId="0" applyFill="1" applyBorder="1"/>
    <xf numFmtId="0" fontId="0" fillId="2" borderId="35" xfId="0" applyFill="1" applyBorder="1" applyAlignment="1">
      <alignment vertical="center" wrapText="1"/>
    </xf>
    <xf numFmtId="0" fontId="0" fillId="2" borderId="36" xfId="0" applyFill="1" applyBorder="1" applyAlignment="1">
      <alignment vertical="center" wrapText="1"/>
    </xf>
  </cellXfs>
  <cellStyles count="14">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Hyperlink" xfId="1" builtinId="8" hidden="1"/>
    <cellStyle name="Hyperlink" xfId="3" builtinId="8"/>
    <cellStyle name="Normal" xfId="0" builtinId="0"/>
    <cellStyle name="Normal 2" xfId="13" xr:uid="{00000000-0005-0000-0000-00000D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e-DE" sz="1600" b="1">
                <a:solidFill>
                  <a:schemeClr val="tx1"/>
                </a:solidFill>
              </a:rPr>
              <a:t>Advanced METT scores per management element</a:t>
            </a:r>
          </a:p>
        </c:rich>
      </c:tx>
      <c:overlay val="0"/>
      <c:spPr>
        <a:noFill/>
        <a:ln>
          <a:noFill/>
        </a:ln>
        <a:effectLst/>
      </c:spPr>
    </c:title>
    <c:autoTitleDeleted val="0"/>
    <c:plotArea>
      <c:layout/>
      <c:radarChart>
        <c:radarStyle val="marker"/>
        <c:varyColors val="0"/>
        <c:ser>
          <c:idx val="0"/>
          <c:order val="0"/>
          <c:tx>
            <c:strRef>
              <c:f>'Напреден МЕТТ одговори и оценки'!$I$5</c:f>
              <c:strCache>
                <c:ptCount val="1"/>
                <c:pt idx="0">
                  <c:v>Your Element Score</c:v>
                </c:pt>
              </c:strCache>
            </c:strRef>
          </c:tx>
          <c:spPr>
            <a:ln w="28575" cap="rnd">
              <a:solidFill>
                <a:schemeClr val="accent1"/>
              </a:solidFill>
              <a:round/>
            </a:ln>
            <a:effectLst/>
          </c:spPr>
          <c:marker>
            <c:symbol val="none"/>
          </c:marker>
          <c:cat>
            <c:strRef>
              <c:f>'Напреден МЕТТ одговори и оценки'!$H$6:$H$11</c:f>
              <c:strCache>
                <c:ptCount val="6"/>
                <c:pt idx="0">
                  <c:v>Context</c:v>
                </c:pt>
                <c:pt idx="1">
                  <c:v>Planning</c:v>
                </c:pt>
                <c:pt idx="2">
                  <c:v>Inputs</c:v>
                </c:pt>
                <c:pt idx="3">
                  <c:v>Processes</c:v>
                </c:pt>
                <c:pt idx="4">
                  <c:v>Outputs</c:v>
                </c:pt>
                <c:pt idx="5">
                  <c:v>Outcomes</c:v>
                </c:pt>
              </c:strCache>
            </c:strRef>
          </c:cat>
          <c:val>
            <c:numRef>
              <c:f>'Напреден МЕТТ одговори и оценки'!$I$6:$I$11</c:f>
              <c:numCache>
                <c:formatCode>General</c:formatCode>
                <c:ptCount val="6"/>
                <c:pt idx="0">
                  <c:v>3</c:v>
                </c:pt>
                <c:pt idx="1">
                  <c:v>17</c:v>
                </c:pt>
                <c:pt idx="2">
                  <c:v>18</c:v>
                </c:pt>
                <c:pt idx="3">
                  <c:v>0</c:v>
                </c:pt>
                <c:pt idx="4">
                  <c:v>4</c:v>
                </c:pt>
                <c:pt idx="5">
                  <c:v>0</c:v>
                </c:pt>
              </c:numCache>
            </c:numRef>
          </c:val>
          <c:extLst>
            <c:ext xmlns:c16="http://schemas.microsoft.com/office/drawing/2014/chart" uri="{C3380CC4-5D6E-409C-BE32-E72D297353CC}">
              <c16:uniqueId val="{00000000-949D-40F1-8BF9-51414C58A8E1}"/>
            </c:ext>
          </c:extLst>
        </c:ser>
        <c:ser>
          <c:idx val="1"/>
          <c:order val="1"/>
          <c:tx>
            <c:strRef>
              <c:f>'Напреден МЕТТ одговори и оценки'!$J$5</c:f>
              <c:strCache>
                <c:ptCount val="1"/>
                <c:pt idx="0">
                  <c:v>Maximum Element Score</c:v>
                </c:pt>
              </c:strCache>
            </c:strRef>
          </c:tx>
          <c:spPr>
            <a:ln w="28575" cap="rnd">
              <a:solidFill>
                <a:schemeClr val="accent2"/>
              </a:solidFill>
              <a:round/>
            </a:ln>
            <a:effectLst/>
          </c:spPr>
          <c:marker>
            <c:symbol val="none"/>
          </c:marker>
          <c:cat>
            <c:strRef>
              <c:f>'Напреден МЕТТ одговори и оценки'!$H$6:$H$11</c:f>
              <c:strCache>
                <c:ptCount val="6"/>
                <c:pt idx="0">
                  <c:v>Context</c:v>
                </c:pt>
                <c:pt idx="1">
                  <c:v>Planning</c:v>
                </c:pt>
                <c:pt idx="2">
                  <c:v>Inputs</c:v>
                </c:pt>
                <c:pt idx="3">
                  <c:v>Processes</c:v>
                </c:pt>
                <c:pt idx="4">
                  <c:v>Outputs</c:v>
                </c:pt>
                <c:pt idx="5">
                  <c:v>Outcomes</c:v>
                </c:pt>
              </c:strCache>
            </c:strRef>
          </c:cat>
          <c:val>
            <c:numRef>
              <c:f>'Напреден МЕТТ одговори и оценки'!$J$6:$J$11</c:f>
              <c:numCache>
                <c:formatCode>General</c:formatCode>
                <c:ptCount val="6"/>
                <c:pt idx="0">
                  <c:v>3</c:v>
                </c:pt>
                <c:pt idx="1">
                  <c:v>27</c:v>
                </c:pt>
                <c:pt idx="2">
                  <c:v>24</c:v>
                </c:pt>
                <c:pt idx="3">
                  <c:v>36</c:v>
                </c:pt>
                <c:pt idx="4">
                  <c:v>6</c:v>
                </c:pt>
                <c:pt idx="5">
                  <c:v>15</c:v>
                </c:pt>
              </c:numCache>
            </c:numRef>
          </c:val>
          <c:extLst>
            <c:ext xmlns:c16="http://schemas.microsoft.com/office/drawing/2014/chart" uri="{C3380CC4-5D6E-409C-BE32-E72D297353CC}">
              <c16:uniqueId val="{00000001-949D-40F1-8BF9-51414C58A8E1}"/>
            </c:ext>
          </c:extLst>
        </c:ser>
        <c:dLbls>
          <c:showLegendKey val="0"/>
          <c:showVal val="0"/>
          <c:showCatName val="0"/>
          <c:showSerName val="0"/>
          <c:showPercent val="0"/>
          <c:showBubbleSize val="0"/>
        </c:dLbls>
        <c:axId val="158829568"/>
        <c:axId val="158831360"/>
      </c:radarChart>
      <c:catAx>
        <c:axId val="15882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mk-MK"/>
          </a:p>
        </c:txPr>
        <c:crossAx val="158831360"/>
        <c:crosses val="autoZero"/>
        <c:auto val="1"/>
        <c:lblAlgn val="ctr"/>
        <c:lblOffset val="100"/>
        <c:noMultiLvlLbl val="0"/>
      </c:catAx>
      <c:valAx>
        <c:axId val="15883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mk-MK"/>
          </a:p>
        </c:txPr>
        <c:crossAx val="1588295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mk-MK"/>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mk-MK"/>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799042</xdr:colOff>
      <xdr:row>15</xdr:row>
      <xdr:rowOff>270936</xdr:rowOff>
    </xdr:from>
    <xdr:to>
      <xdr:col>10</xdr:col>
      <xdr:colOff>1301750</xdr:colOff>
      <xdr:row>33</xdr:row>
      <xdr:rowOff>65619</xdr:rowOff>
    </xdr:to>
    <xdr:graphicFrame macro="">
      <xdr:nvGraphicFramePr>
        <xdr:cNvPr id="5" name="Diagramm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9525</xdr:colOff>
      <xdr:row>0</xdr:row>
      <xdr:rowOff>176924</xdr:rowOff>
    </xdr:to>
    <xdr:pic>
      <xdr:nvPicPr>
        <xdr:cNvPr id="2" name="Picture 1" descr="GEF logo ne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9563100" y="0"/>
          <a:ext cx="9525" cy="176924"/>
        </a:xfrm>
        <a:prstGeom prst="rect">
          <a:avLst/>
        </a:prstGeom>
        <a:noFill/>
        <a:ln w="9525">
          <a:noFill/>
          <a:miter lim="800000"/>
          <a:headEnd/>
          <a:tailEnd/>
        </a:ln>
      </xdr:spPr>
    </xdr:pic>
    <xdr:clientData/>
  </xdr:twoCellAnchor>
  <xdr:twoCellAnchor editAs="oneCell">
    <xdr:from>
      <xdr:col>3</xdr:col>
      <xdr:colOff>0</xdr:colOff>
      <xdr:row>0</xdr:row>
      <xdr:rowOff>0</xdr:rowOff>
    </xdr:from>
    <xdr:to>
      <xdr:col>3</xdr:col>
      <xdr:colOff>0</xdr:colOff>
      <xdr:row>0</xdr:row>
      <xdr:rowOff>263488</xdr:rowOff>
    </xdr:to>
    <xdr:pic>
      <xdr:nvPicPr>
        <xdr:cNvPr id="3" name="Picture 2" descr="GEF logo new.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rcRect/>
        <a:stretch>
          <a:fillRect/>
        </a:stretch>
      </xdr:blipFill>
      <xdr:spPr bwMode="auto">
        <a:xfrm>
          <a:off x="9563100" y="0"/>
          <a:ext cx="0" cy="265605"/>
        </a:xfrm>
        <a:prstGeom prst="rect">
          <a:avLst/>
        </a:prstGeom>
        <a:noFill/>
        <a:ln w="9525">
          <a:noFill/>
          <a:miter lim="800000"/>
          <a:headEnd/>
          <a:tailEnd/>
        </a:ln>
      </xdr:spPr>
    </xdr:pic>
    <xdr:clientData/>
  </xdr:twoCellAnchor>
  <xdr:twoCellAnchor editAs="oneCell">
    <xdr:from>
      <xdr:col>0</xdr:col>
      <xdr:colOff>2743200</xdr:colOff>
      <xdr:row>0</xdr:row>
      <xdr:rowOff>0</xdr:rowOff>
    </xdr:from>
    <xdr:to>
      <xdr:col>0</xdr:col>
      <xdr:colOff>2743200</xdr:colOff>
      <xdr:row>0</xdr:row>
      <xdr:rowOff>263488</xdr:rowOff>
    </xdr:to>
    <xdr:pic>
      <xdr:nvPicPr>
        <xdr:cNvPr id="4" name="Picture 3" descr="GEF logo new.jp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2984500" y="0"/>
          <a:ext cx="0" cy="265605"/>
        </a:xfrm>
        <a:prstGeom prst="rect">
          <a:avLst/>
        </a:prstGeom>
        <a:noFill/>
        <a:ln w="9525">
          <a:noFill/>
          <a:miter lim="800000"/>
          <a:headEnd/>
          <a:tailEnd/>
        </a:ln>
      </xdr:spPr>
    </xdr:pic>
    <xdr:clientData/>
  </xdr:twoCellAnchor>
  <xdr:twoCellAnchor editAs="oneCell">
    <xdr:from>
      <xdr:col>0</xdr:col>
      <xdr:colOff>2743200</xdr:colOff>
      <xdr:row>0</xdr:row>
      <xdr:rowOff>0</xdr:rowOff>
    </xdr:from>
    <xdr:to>
      <xdr:col>0</xdr:col>
      <xdr:colOff>2743200</xdr:colOff>
      <xdr:row>1</xdr:row>
      <xdr:rowOff>50800</xdr:rowOff>
    </xdr:to>
    <xdr:pic>
      <xdr:nvPicPr>
        <xdr:cNvPr id="5" name="Picture 3" descr="GEF logo new.jpg">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srcRect/>
        <a:stretch>
          <a:fillRect/>
        </a:stretch>
      </xdr:blipFill>
      <xdr:spPr bwMode="auto">
        <a:xfrm>
          <a:off x="2984500" y="0"/>
          <a:ext cx="0" cy="317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ino/Desktop/Mett%20compa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улар за податоци 1"/>
      <sheetName val="Формулар за податоц 2 - закани"/>
      <sheetName val="Формулар за оценување"/>
      <sheetName val="Поранешни оценувања"/>
      <sheetName val="Value Lists"/>
    </sheetNames>
    <sheetDataSet>
      <sheetData sheetId="0"/>
      <sheetData sheetId="1"/>
      <sheetData sheetId="2">
        <row r="2">
          <cell r="E2">
            <v>3</v>
          </cell>
        </row>
        <row r="8">
          <cell r="E8">
            <v>2</v>
          </cell>
        </row>
        <row r="14">
          <cell r="E14">
            <v>2</v>
          </cell>
        </row>
        <row r="20">
          <cell r="E20">
            <v>3</v>
          </cell>
        </row>
        <row r="26">
          <cell r="E26">
            <v>3</v>
          </cell>
        </row>
        <row r="32">
          <cell r="E32">
            <v>2</v>
          </cell>
        </row>
        <row r="38">
          <cell r="E38">
            <v>2</v>
          </cell>
        </row>
        <row r="44">
          <cell r="E44">
            <v>1</v>
          </cell>
        </row>
        <row r="47">
          <cell r="E47">
            <v>1</v>
          </cell>
        </row>
        <row r="50">
          <cell r="E50">
            <v>0</v>
          </cell>
        </row>
        <row r="53">
          <cell r="E53">
            <v>2</v>
          </cell>
        </row>
        <row r="59">
          <cell r="E59">
            <v>3</v>
          </cell>
        </row>
        <row r="65">
          <cell r="E65">
            <v>2</v>
          </cell>
        </row>
        <row r="71">
          <cell r="E71">
            <v>3</v>
          </cell>
        </row>
        <row r="77">
          <cell r="E77">
            <v>2</v>
          </cell>
        </row>
        <row r="83">
          <cell r="E83">
            <v>1</v>
          </cell>
        </row>
        <row r="89">
          <cell r="E89">
            <v>2</v>
          </cell>
        </row>
        <row r="95">
          <cell r="E95">
            <v>1</v>
          </cell>
        </row>
        <row r="101">
          <cell r="E101">
            <v>1</v>
          </cell>
        </row>
        <row r="107">
          <cell r="E107">
            <v>2</v>
          </cell>
        </row>
        <row r="113">
          <cell r="E113">
            <v>2</v>
          </cell>
        </row>
        <row r="119">
          <cell r="E119">
            <v>2</v>
          </cell>
        </row>
        <row r="125">
          <cell r="E125">
            <v>2</v>
          </cell>
        </row>
        <row r="131">
          <cell r="E131">
            <v>3</v>
          </cell>
        </row>
        <row r="137">
          <cell r="E137">
            <v>1</v>
          </cell>
        </row>
        <row r="140">
          <cell r="E140">
            <v>1</v>
          </cell>
        </row>
        <row r="143">
          <cell r="E143">
            <v>1</v>
          </cell>
        </row>
        <row r="146">
          <cell r="E146">
            <v>2</v>
          </cell>
        </row>
        <row r="158">
          <cell r="E158">
            <v>2</v>
          </cell>
        </row>
        <row r="164">
          <cell r="E164">
            <v>1</v>
          </cell>
        </row>
        <row r="167">
          <cell r="E167">
            <v>0</v>
          </cell>
        </row>
        <row r="170">
          <cell r="E170">
            <v>1</v>
          </cell>
        </row>
        <row r="173">
          <cell r="E173">
            <v>2</v>
          </cell>
        </row>
        <row r="179">
          <cell r="E179">
            <v>1</v>
          </cell>
        </row>
        <row r="185">
          <cell r="E185">
            <v>2</v>
          </cell>
        </row>
        <row r="191">
          <cell r="E191">
            <v>2</v>
          </cell>
        </row>
        <row r="197">
          <cell r="E197">
            <v>3</v>
          </cell>
        </row>
        <row r="203">
          <cell r="E203">
            <v>2</v>
          </cell>
        </row>
        <row r="209">
          <cell r="E209">
            <v>1</v>
          </cell>
        </row>
        <row r="212">
          <cell r="E212">
            <v>1</v>
          </cell>
        </row>
        <row r="215">
          <cell r="E215">
            <v>1</v>
          </cell>
        </row>
      </sheetData>
      <sheetData sheetId="3"/>
      <sheetData sheetId="4">
        <row r="4">
          <cell r="C4" t="str">
            <v>Високо</v>
          </cell>
          <cell r="E4" t="str">
            <v>State</v>
          </cell>
          <cell r="G4">
            <v>0</v>
          </cell>
          <cell r="I4">
            <v>0</v>
          </cell>
        </row>
        <row r="5">
          <cell r="C5" t="str">
            <v>Средно</v>
          </cell>
          <cell r="E5" t="str">
            <v>Private</v>
          </cell>
          <cell r="G5">
            <v>1</v>
          </cell>
          <cell r="I5">
            <v>1</v>
          </cell>
        </row>
        <row r="6">
          <cell r="C6" t="str">
            <v>Ниско</v>
          </cell>
          <cell r="E6" t="str">
            <v>Community</v>
          </cell>
          <cell r="G6">
            <v>2</v>
          </cell>
        </row>
        <row r="7">
          <cell r="C7" t="str">
            <v>N/A</v>
          </cell>
          <cell r="E7" t="str">
            <v>Other</v>
          </cell>
          <cell r="G7">
            <v>3</v>
          </cell>
        </row>
      </sheetData>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rotectedplanet.net/251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4"/>
  <sheetViews>
    <sheetView showGridLines="0" tabSelected="1" zoomScale="80" zoomScaleNormal="80" workbookViewId="0">
      <selection activeCell="A3" sqref="A3:B3"/>
    </sheetView>
  </sheetViews>
  <sheetFormatPr defaultColWidth="10.69921875" defaultRowHeight="15.6"/>
  <cols>
    <col min="1" max="1" width="28.69921875" style="101" customWidth="1"/>
    <col min="2" max="2" width="174.69921875" style="66" customWidth="1"/>
    <col min="3" max="16384" width="10.69921875" style="66"/>
  </cols>
  <sheetData>
    <row r="1" spans="1:2" ht="42" customHeight="1">
      <c r="A1" s="264" t="s">
        <v>153</v>
      </c>
      <c r="B1" s="264"/>
    </row>
    <row r="3" spans="1:2" ht="168" customHeight="1">
      <c r="A3" s="265" t="s">
        <v>154</v>
      </c>
      <c r="B3" s="265"/>
    </row>
    <row r="4" spans="1:2" ht="16.2" thickBot="1"/>
    <row r="5" spans="1:2" s="14" customFormat="1" ht="312.60000000000002" thickBot="1">
      <c r="A5" s="75" t="s">
        <v>155</v>
      </c>
      <c r="B5" s="78" t="s">
        <v>156</v>
      </c>
    </row>
    <row r="6" spans="1:2" s="14" customFormat="1" ht="94.2" thickBot="1">
      <c r="A6" s="75" t="s">
        <v>28</v>
      </c>
      <c r="B6" s="78" t="s">
        <v>167</v>
      </c>
    </row>
    <row r="7" spans="1:2" s="14" customFormat="1" ht="121.2" customHeight="1" thickBot="1">
      <c r="A7" s="77" t="s">
        <v>157</v>
      </c>
      <c r="B7" s="78" t="s">
        <v>168</v>
      </c>
    </row>
    <row r="8" spans="1:2" s="14" customFormat="1" ht="384" customHeight="1" thickBot="1">
      <c r="A8" s="75" t="s">
        <v>158</v>
      </c>
      <c r="B8" s="87" t="s">
        <v>169</v>
      </c>
    </row>
    <row r="9" spans="1:2" s="88" customFormat="1" ht="156.6" thickBot="1">
      <c r="A9" s="77" t="s">
        <v>159</v>
      </c>
      <c r="B9" s="78" t="s">
        <v>166</v>
      </c>
    </row>
    <row r="10" spans="1:2" s="89" customFormat="1" ht="45" customHeight="1" thickBot="1">
      <c r="A10" s="76" t="s">
        <v>160</v>
      </c>
      <c r="B10" s="230" t="s">
        <v>165</v>
      </c>
    </row>
    <row r="11" spans="1:2" s="90" customFormat="1" ht="31.8" thickBot="1">
      <c r="A11" s="77" t="s">
        <v>161</v>
      </c>
      <c r="B11" s="230" t="s">
        <v>164</v>
      </c>
    </row>
    <row r="12" spans="1:2" s="14" customFormat="1" ht="78.599999999999994" thickBot="1">
      <c r="A12" s="76" t="s">
        <v>162</v>
      </c>
      <c r="B12" s="74" t="s">
        <v>163</v>
      </c>
    </row>
    <row r="13" spans="1:2" s="14" customFormat="1">
      <c r="A13" s="15"/>
    </row>
    <row r="14" spans="1:2" s="14" customFormat="1">
      <c r="A14" s="15"/>
    </row>
    <row r="15" spans="1:2" s="14" customFormat="1">
      <c r="A15" s="15"/>
    </row>
    <row r="16" spans="1:2" s="14" customFormat="1">
      <c r="A16" s="15"/>
    </row>
    <row r="17" spans="1:1" s="14" customFormat="1">
      <c r="A17" s="15"/>
    </row>
    <row r="18" spans="1:1" s="14" customFormat="1">
      <c r="A18" s="15"/>
    </row>
    <row r="19" spans="1:1" s="14" customFormat="1">
      <c r="A19" s="15"/>
    </row>
    <row r="20" spans="1:1" s="14" customFormat="1">
      <c r="A20" s="15"/>
    </row>
    <row r="21" spans="1:1" s="14" customFormat="1">
      <c r="A21" s="15"/>
    </row>
    <row r="22" spans="1:1" s="14" customFormat="1">
      <c r="A22" s="15"/>
    </row>
    <row r="23" spans="1:1" s="14" customFormat="1">
      <c r="A23" s="15"/>
    </row>
    <row r="24" spans="1:1" s="14" customFormat="1">
      <c r="A24" s="15"/>
    </row>
  </sheetData>
  <mergeCells count="2">
    <mergeCell ref="A1:B1"/>
    <mergeCell ref="A3:B3"/>
  </mergeCells>
  <phoneticPr fontId="14" type="noConversion"/>
  <pageMargins left="0.7" right="0.7" top="0.75" bottom="0.75" header="0.3" footer="0.3"/>
  <pageSetup paperSize="9" scale="84" orientation="portrait" verticalDpi="0" r:id="rId1"/>
  <rowBreaks count="1" manualBreakCount="1">
    <brk id="5" max="16383" man="1"/>
  </rowBreaks>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4"/>
  <sheetViews>
    <sheetView showGridLines="0" topLeftCell="A2" zoomScale="72" zoomScaleNormal="72" workbookViewId="0">
      <selection activeCell="C7" sqref="C7"/>
    </sheetView>
  </sheetViews>
  <sheetFormatPr defaultColWidth="10.69921875" defaultRowHeight="15.6"/>
  <cols>
    <col min="1" max="1" width="106.69921875" style="116" customWidth="1"/>
    <col min="2" max="2" width="17.69921875" style="116" customWidth="1"/>
    <col min="3" max="3" width="23.69921875" style="116" customWidth="1"/>
    <col min="4" max="16384" width="10.69921875" style="116"/>
  </cols>
  <sheetData>
    <row r="1" spans="1:4" ht="21" customHeight="1">
      <c r="A1" s="118" t="s">
        <v>327</v>
      </c>
      <c r="B1" s="288" t="s">
        <v>27</v>
      </c>
      <c r="C1" s="288"/>
      <c r="D1" s="288"/>
    </row>
    <row r="2" spans="1:4">
      <c r="A2" s="120"/>
    </row>
    <row r="3" spans="1:4">
      <c r="A3" s="124" t="s">
        <v>220</v>
      </c>
      <c r="B3" s="124"/>
      <c r="C3" s="124"/>
    </row>
    <row r="4" spans="1:4">
      <c r="A4" s="124"/>
    </row>
    <row r="5" spans="1:4" ht="140.4">
      <c r="A5" s="110" t="s">
        <v>328</v>
      </c>
      <c r="B5" s="140"/>
      <c r="C5" s="140"/>
    </row>
    <row r="6" spans="1:4">
      <c r="A6" s="120"/>
    </row>
    <row r="7" spans="1:4" s="3" customFormat="1" ht="46.2">
      <c r="A7" s="112" t="s">
        <v>179</v>
      </c>
      <c r="B7" s="103" t="s">
        <v>180</v>
      </c>
      <c r="C7" s="105" t="s">
        <v>791</v>
      </c>
    </row>
    <row r="8" spans="1:4" ht="16.2" customHeight="1">
      <c r="A8" s="150" t="s">
        <v>0</v>
      </c>
      <c r="B8" s="146">
        <v>0</v>
      </c>
      <c r="C8" s="146">
        <v>3</v>
      </c>
    </row>
    <row r="9" spans="1:4" ht="16.2" customHeight="1">
      <c r="A9" s="123" t="s">
        <v>1</v>
      </c>
      <c r="B9" s="95">
        <v>1</v>
      </c>
      <c r="C9" s="144"/>
    </row>
    <row r="10" spans="1:4" ht="16.2" customHeight="1">
      <c r="A10" s="150" t="s">
        <v>2</v>
      </c>
      <c r="B10" s="146">
        <v>2</v>
      </c>
      <c r="C10" s="144"/>
    </row>
    <row r="11" spans="1:4" ht="16.2" customHeight="1">
      <c r="A11" s="123" t="s">
        <v>3</v>
      </c>
      <c r="B11" s="95">
        <v>3</v>
      </c>
      <c r="C11" s="144"/>
    </row>
    <row r="12" spans="1:4">
      <c r="C12" s="97"/>
    </row>
    <row r="13" spans="1:4" ht="16.2" customHeight="1">
      <c r="A13" s="131" t="s">
        <v>181</v>
      </c>
      <c r="B13" s="120"/>
    </row>
    <row r="14" spans="1:4">
      <c r="A14" s="120"/>
      <c r="B14" s="120"/>
    </row>
    <row r="15" spans="1:4" ht="109.2">
      <c r="A15" s="141" t="s">
        <v>773</v>
      </c>
      <c r="B15" s="140"/>
      <c r="C15" s="140"/>
    </row>
    <row r="17" spans="1:3" ht="16.2" customHeight="1">
      <c r="A17" s="131" t="s">
        <v>182</v>
      </c>
      <c r="B17" s="120"/>
      <c r="C17" s="120"/>
    </row>
    <row r="18" spans="1:3">
      <c r="A18" s="120"/>
    </row>
    <row r="19" spans="1:3" ht="124.8">
      <c r="A19" s="141" t="s">
        <v>774</v>
      </c>
      <c r="B19" s="140"/>
      <c r="C19" s="140"/>
    </row>
    <row r="20" spans="1:3">
      <c r="A20" s="94"/>
      <c r="B20" s="121"/>
      <c r="C20" s="121"/>
    </row>
    <row r="21" spans="1:3" ht="16.2" customHeight="1">
      <c r="A21" s="129" t="s">
        <v>183</v>
      </c>
      <c r="B21" s="121"/>
    </row>
    <row r="22" spans="1:3">
      <c r="A22" s="121"/>
      <c r="B22" s="121"/>
    </row>
    <row r="23" spans="1:3">
      <c r="A23" s="108" t="s">
        <v>34</v>
      </c>
    </row>
    <row r="24" spans="1:3" s="143" customFormat="1">
      <c r="A24" s="142" t="s">
        <v>35</v>
      </c>
    </row>
    <row r="25" spans="1:3" ht="31.2">
      <c r="A25" s="108" t="s">
        <v>775</v>
      </c>
    </row>
    <row r="26" spans="1:3" s="143" customFormat="1" ht="16.2" customHeight="1">
      <c r="A26" s="142" t="s">
        <v>37</v>
      </c>
    </row>
    <row r="27" spans="1:3">
      <c r="A27" s="108" t="s">
        <v>38</v>
      </c>
    </row>
    <row r="28" spans="1:3" s="143" customFormat="1">
      <c r="A28" s="142" t="s">
        <v>39</v>
      </c>
    </row>
    <row r="29" spans="1:3">
      <c r="A29" s="108" t="s">
        <v>40</v>
      </c>
    </row>
    <row r="30" spans="1:3" s="143" customFormat="1">
      <c r="A30" s="142" t="s">
        <v>41</v>
      </c>
    </row>
    <row r="31" spans="1:3">
      <c r="A31" s="119"/>
    </row>
    <row r="32" spans="1:3">
      <c r="A32" s="119"/>
    </row>
    <row r="33" spans="1:1">
      <c r="A33" s="119"/>
    </row>
    <row r="34" spans="1:1">
      <c r="A34" s="119"/>
    </row>
    <row r="35" spans="1:1">
      <c r="A35" s="119"/>
    </row>
    <row r="36" spans="1:1">
      <c r="A36" s="119"/>
    </row>
    <row r="37" spans="1:1">
      <c r="A37" s="119"/>
    </row>
    <row r="38" spans="1:1">
      <c r="A38" s="119"/>
    </row>
    <row r="39" spans="1:1">
      <c r="A39" s="119"/>
    </row>
    <row r="40" spans="1:1">
      <c r="A40" s="119"/>
    </row>
    <row r="41" spans="1:1">
      <c r="A41" s="119"/>
    </row>
    <row r="42" spans="1:1">
      <c r="A42" s="119"/>
    </row>
    <row r="43" spans="1:1">
      <c r="A43" s="119"/>
    </row>
    <row r="44" spans="1:1">
      <c r="A44" s="119"/>
    </row>
  </sheetData>
  <mergeCells count="1">
    <mergeCell ref="B1:D1"/>
  </mergeCells>
  <phoneticPr fontId="14" type="noConversion"/>
  <hyperlinks>
    <hyperlink ref="B1" location="'Advanced METT questions+scores'!A1" display="Back to 'Advanced METT questions and scores'" xr:uid="{00000000-0004-0000-0900-000000000000}"/>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FDCE0-CCFD-40BE-8470-7CEB43A50101}">
  <dimension ref="A1:D44"/>
  <sheetViews>
    <sheetView showGridLines="0" topLeftCell="A6" zoomScale="73" zoomScaleNormal="73" workbookViewId="0">
      <selection activeCell="C7" sqref="C7"/>
    </sheetView>
  </sheetViews>
  <sheetFormatPr defaultColWidth="10.69921875" defaultRowHeight="15.6"/>
  <cols>
    <col min="1" max="1" width="122.69921875" style="250" customWidth="1"/>
    <col min="2" max="3" width="20.19921875" style="250" customWidth="1"/>
    <col min="4" max="16384" width="10.69921875" style="250"/>
  </cols>
  <sheetData>
    <row r="1" spans="1:4" ht="21" customHeight="1">
      <c r="A1" s="130" t="s">
        <v>330</v>
      </c>
      <c r="B1" s="288" t="s">
        <v>27</v>
      </c>
      <c r="C1" s="288"/>
      <c r="D1" s="288"/>
    </row>
    <row r="2" spans="1:4" ht="16.2" customHeight="1">
      <c r="A2" s="130"/>
    </row>
    <row r="3" spans="1:4" ht="16.2" customHeight="1">
      <c r="A3" s="229" t="s">
        <v>221</v>
      </c>
      <c r="B3" s="229"/>
      <c r="C3" s="229"/>
    </row>
    <row r="4" spans="1:4">
      <c r="A4" s="229"/>
    </row>
    <row r="5" spans="1:4" ht="150" customHeight="1">
      <c r="A5" s="110" t="s">
        <v>713</v>
      </c>
      <c r="B5" s="255"/>
      <c r="C5" s="255"/>
    </row>
    <row r="6" spans="1:4">
      <c r="A6" s="229"/>
    </row>
    <row r="7" spans="1:4" s="3" customFormat="1" ht="46.2">
      <c r="A7" s="112" t="s">
        <v>179</v>
      </c>
      <c r="B7" s="103" t="s">
        <v>180</v>
      </c>
      <c r="C7" s="105" t="s">
        <v>791</v>
      </c>
    </row>
    <row r="8" spans="1:4" ht="16.2" customHeight="1">
      <c r="A8" s="150" t="s">
        <v>331</v>
      </c>
      <c r="B8" s="146">
        <v>0</v>
      </c>
      <c r="C8" s="146">
        <v>2</v>
      </c>
    </row>
    <row r="9" spans="1:4" ht="16.2" customHeight="1">
      <c r="A9" s="132" t="s">
        <v>332</v>
      </c>
      <c r="B9" s="95">
        <v>1</v>
      </c>
      <c r="C9" s="97"/>
    </row>
    <row r="10" spans="1:4" ht="31.2">
      <c r="A10" s="150" t="s">
        <v>333</v>
      </c>
      <c r="B10" s="146">
        <v>2</v>
      </c>
      <c r="C10" s="97"/>
    </row>
    <row r="11" spans="1:4" ht="16.2" customHeight="1">
      <c r="A11" s="132" t="s">
        <v>334</v>
      </c>
      <c r="B11" s="95">
        <v>3</v>
      </c>
      <c r="C11" s="97"/>
    </row>
    <row r="12" spans="1:4">
      <c r="C12" s="97"/>
    </row>
    <row r="13" spans="1:4" ht="16.2" customHeight="1">
      <c r="A13" s="229" t="s">
        <v>181</v>
      </c>
      <c r="B13" s="229"/>
    </row>
    <row r="14" spans="1:4">
      <c r="A14" s="229"/>
      <c r="B14" s="229"/>
    </row>
    <row r="15" spans="1:4" ht="218.4">
      <c r="A15" s="141" t="s">
        <v>778</v>
      </c>
      <c r="B15" s="255"/>
      <c r="C15" s="255"/>
    </row>
    <row r="17" spans="1:3" ht="16.2" customHeight="1">
      <c r="A17" s="229" t="s">
        <v>182</v>
      </c>
      <c r="B17" s="229"/>
      <c r="C17" s="229"/>
    </row>
    <row r="18" spans="1:3">
      <c r="A18" s="229"/>
    </row>
    <row r="19" spans="1:3" ht="124.8">
      <c r="A19" s="141" t="s">
        <v>777</v>
      </c>
      <c r="B19" s="255"/>
      <c r="C19" s="255"/>
    </row>
    <row r="20" spans="1:3">
      <c r="A20" s="254"/>
      <c r="B20" s="253"/>
      <c r="C20" s="253"/>
    </row>
    <row r="21" spans="1:3" ht="30.6">
      <c r="A21" s="253" t="s">
        <v>183</v>
      </c>
    </row>
    <row r="22" spans="1:3">
      <c r="A22" s="253"/>
    </row>
    <row r="23" spans="1:3">
      <c r="A23" s="108" t="s">
        <v>34</v>
      </c>
    </row>
    <row r="24" spans="1:3">
      <c r="A24" s="134" t="s">
        <v>35</v>
      </c>
    </row>
    <row r="25" spans="1:3">
      <c r="A25" s="108" t="s">
        <v>776</v>
      </c>
    </row>
    <row r="26" spans="1:3">
      <c r="A26" s="134" t="s">
        <v>37</v>
      </c>
    </row>
    <row r="27" spans="1:3">
      <c r="A27" s="108" t="s">
        <v>38</v>
      </c>
    </row>
    <row r="28" spans="1:3">
      <c r="A28" s="134" t="s">
        <v>39</v>
      </c>
    </row>
    <row r="29" spans="1:3">
      <c r="A29" s="108" t="s">
        <v>40</v>
      </c>
    </row>
    <row r="30" spans="1:3">
      <c r="A30" s="134"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row r="43" spans="1:1">
      <c r="A43" s="127"/>
    </row>
    <row r="44" spans="1:1">
      <c r="A44" s="127"/>
    </row>
  </sheetData>
  <mergeCells count="1">
    <mergeCell ref="B1:D1"/>
  </mergeCells>
  <hyperlinks>
    <hyperlink ref="B1" location="'Advanced METT questions+scores'!A1" display="Back to 'Advanced METT questions and scores'" xr:uid="{A04A2701-0E11-4A81-8A72-868CFA373DA1}"/>
  </hyperlinks>
  <pageMargins left="0.7" right="0.7" top="0.75" bottom="0.75" header="0.3" footer="0.3"/>
  <pageSetup paperSize="9" scale="87" orientation="portrait" horizontalDpi="0" verticalDpi="0"/>
  <rowBreaks count="1" manualBreakCount="1">
    <brk id="2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B9190-453C-404F-B18E-17EEE67BD4E3}">
  <dimension ref="A1:D44"/>
  <sheetViews>
    <sheetView showGridLines="0" topLeftCell="A6" zoomScale="95" zoomScaleNormal="95" workbookViewId="0">
      <selection activeCell="C7" sqref="C7"/>
    </sheetView>
  </sheetViews>
  <sheetFormatPr defaultColWidth="10.69921875" defaultRowHeight="15.6"/>
  <cols>
    <col min="1" max="1" width="111.19921875" style="250" customWidth="1"/>
    <col min="2" max="2" width="18.19921875" style="250" customWidth="1"/>
    <col min="3" max="3" width="20.69921875" style="250" customWidth="1"/>
    <col min="4" max="16384" width="10.69921875" style="250"/>
  </cols>
  <sheetData>
    <row r="1" spans="1:4" s="130" customFormat="1" ht="21" customHeight="1">
      <c r="A1" s="130" t="s">
        <v>335</v>
      </c>
      <c r="B1" s="288" t="s">
        <v>27</v>
      </c>
      <c r="C1" s="288"/>
      <c r="D1" s="288"/>
    </row>
    <row r="2" spans="1:4">
      <c r="A2" s="229"/>
    </row>
    <row r="3" spans="1:4" ht="16.2" customHeight="1">
      <c r="A3" s="229" t="s">
        <v>222</v>
      </c>
      <c r="B3" s="229"/>
      <c r="C3" s="229"/>
    </row>
    <row r="4" spans="1:4">
      <c r="A4" s="229"/>
    </row>
    <row r="5" spans="1:4" ht="82.2" customHeight="1">
      <c r="A5" s="110" t="s">
        <v>4</v>
      </c>
      <c r="B5" s="255"/>
      <c r="C5" s="255"/>
    </row>
    <row r="6" spans="1:4">
      <c r="A6" s="229"/>
    </row>
    <row r="7" spans="1:4" s="3" customFormat="1" ht="46.2">
      <c r="A7" s="112" t="s">
        <v>179</v>
      </c>
      <c r="B7" s="103" t="s">
        <v>180</v>
      </c>
      <c r="C7" s="105" t="s">
        <v>791</v>
      </c>
    </row>
    <row r="8" spans="1:4" ht="16.2" customHeight="1">
      <c r="A8" s="150" t="s">
        <v>336</v>
      </c>
      <c r="B8" s="104">
        <v>0</v>
      </c>
      <c r="C8" s="146">
        <v>2</v>
      </c>
    </row>
    <row r="9" spans="1:4" ht="31.95" customHeight="1">
      <c r="A9" s="132" t="s">
        <v>337</v>
      </c>
      <c r="B9" s="95">
        <v>1</v>
      </c>
      <c r="C9" s="97"/>
    </row>
    <row r="10" spans="1:4" ht="34.950000000000003" customHeight="1">
      <c r="A10" s="150" t="s">
        <v>338</v>
      </c>
      <c r="B10" s="146">
        <v>2</v>
      </c>
      <c r="C10" s="97"/>
    </row>
    <row r="11" spans="1:4" ht="28.95" customHeight="1">
      <c r="A11" s="132" t="s">
        <v>339</v>
      </c>
      <c r="B11" s="95">
        <v>3</v>
      </c>
      <c r="C11" s="97"/>
    </row>
    <row r="12" spans="1:4">
      <c r="C12" s="97"/>
    </row>
    <row r="13" spans="1:4" ht="16.2" customHeight="1">
      <c r="A13" s="229" t="s">
        <v>181</v>
      </c>
      <c r="B13" s="229"/>
    </row>
    <row r="14" spans="1:4">
      <c r="A14" s="229"/>
      <c r="B14" s="229"/>
    </row>
    <row r="15" spans="1:4" ht="63" customHeight="1">
      <c r="A15" s="141" t="s">
        <v>47</v>
      </c>
      <c r="B15" s="255"/>
      <c r="C15" s="255"/>
    </row>
    <row r="17" spans="1:3" ht="16.2" customHeight="1">
      <c r="A17" s="229" t="s">
        <v>182</v>
      </c>
      <c r="B17" s="229"/>
      <c r="C17" s="229"/>
    </row>
    <row r="18" spans="1:3">
      <c r="A18" s="229"/>
    </row>
    <row r="19" spans="1:3" ht="64.2" customHeight="1">
      <c r="A19" s="141" t="s">
        <v>780</v>
      </c>
      <c r="B19" s="255"/>
      <c r="C19" s="255"/>
    </row>
    <row r="20" spans="1:3">
      <c r="A20" s="254"/>
      <c r="B20" s="253"/>
      <c r="C20" s="253"/>
    </row>
    <row r="21" spans="1:3" ht="30.6">
      <c r="A21" s="253" t="s">
        <v>183</v>
      </c>
    </row>
    <row r="22" spans="1:3">
      <c r="A22" s="253"/>
    </row>
    <row r="23" spans="1:3">
      <c r="A23" s="108" t="s">
        <v>34</v>
      </c>
    </row>
    <row r="24" spans="1:3">
      <c r="A24" s="134" t="s">
        <v>35</v>
      </c>
    </row>
    <row r="25" spans="1:3">
      <c r="A25" s="108" t="s">
        <v>779</v>
      </c>
    </row>
    <row r="26" spans="1:3">
      <c r="A26" s="134" t="s">
        <v>37</v>
      </c>
    </row>
    <row r="27" spans="1:3">
      <c r="A27" s="108" t="s">
        <v>38</v>
      </c>
    </row>
    <row r="28" spans="1:3">
      <c r="A28" s="134" t="s">
        <v>39</v>
      </c>
    </row>
    <row r="29" spans="1:3">
      <c r="A29" s="108" t="s">
        <v>40</v>
      </c>
    </row>
    <row r="30" spans="1:3">
      <c r="A30" s="134" t="s">
        <v>48</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row r="43" spans="1:1">
      <c r="A43" s="127"/>
    </row>
    <row r="44" spans="1:1">
      <c r="A44" s="127"/>
    </row>
  </sheetData>
  <mergeCells count="1">
    <mergeCell ref="B1:D1"/>
  </mergeCells>
  <hyperlinks>
    <hyperlink ref="B1" location="'Advanced METT questions+scores'!A1" display="Back to 'Advanced METT questions and scores'" xr:uid="{6314C805-5901-4B6A-9193-6AD87E4B02B2}"/>
  </hyperlinks>
  <pageMargins left="0.7" right="0.7" top="0.75" bottom="0.75" header="0.3" footer="0.3"/>
  <pageSetup paperSize="9" scale="96" orientation="portrait" horizontalDpi="0" verticalDpi="0"/>
  <rowBreaks count="1" manualBreakCount="1">
    <brk id="2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D7CA7-D1FE-4B29-A051-B76B92E92678}">
  <dimension ref="A1:D43"/>
  <sheetViews>
    <sheetView showGridLines="0" topLeftCell="B4" zoomScale="160" zoomScaleNormal="160" workbookViewId="0">
      <selection activeCell="C7" sqref="C7"/>
    </sheetView>
  </sheetViews>
  <sheetFormatPr defaultColWidth="10.69921875" defaultRowHeight="15.6"/>
  <cols>
    <col min="1" max="1" width="106.69921875" style="250" customWidth="1"/>
    <col min="2" max="2" width="17.69921875" style="250" customWidth="1"/>
    <col min="3" max="3" width="20.19921875" style="250" customWidth="1"/>
    <col min="4" max="16384" width="10.69921875" style="250"/>
  </cols>
  <sheetData>
    <row r="1" spans="1:4" s="130" customFormat="1" ht="21" customHeight="1">
      <c r="A1" s="130" t="s">
        <v>340</v>
      </c>
      <c r="B1" s="289" t="s">
        <v>27</v>
      </c>
      <c r="C1" s="289"/>
      <c r="D1" s="289"/>
    </row>
    <row r="2" spans="1:4">
      <c r="A2" s="229"/>
    </row>
    <row r="3" spans="1:4" ht="16.2" customHeight="1">
      <c r="A3" s="229" t="s">
        <v>223</v>
      </c>
      <c r="B3" s="229"/>
      <c r="C3" s="229"/>
    </row>
    <row r="4" spans="1:4">
      <c r="A4" s="229"/>
    </row>
    <row r="5" spans="1:4" ht="109.2">
      <c r="A5" s="110" t="s">
        <v>341</v>
      </c>
      <c r="B5" s="255"/>
      <c r="C5" s="255"/>
    </row>
    <row r="6" spans="1:4">
      <c r="A6" s="229"/>
    </row>
    <row r="7" spans="1:4" s="3" customFormat="1" ht="46.2">
      <c r="A7" s="112" t="s">
        <v>179</v>
      </c>
      <c r="B7" s="103" t="s">
        <v>180</v>
      </c>
      <c r="C7" s="105" t="s">
        <v>791</v>
      </c>
    </row>
    <row r="8" spans="1:4" ht="16.2" customHeight="1">
      <c r="A8" s="150" t="s">
        <v>342</v>
      </c>
      <c r="B8" s="146">
        <v>0</v>
      </c>
      <c r="C8" s="147">
        <v>2</v>
      </c>
    </row>
    <row r="9" spans="1:4" ht="16.2" customHeight="1">
      <c r="A9" s="132" t="s">
        <v>345</v>
      </c>
      <c r="B9" s="95">
        <v>1</v>
      </c>
      <c r="C9" s="97"/>
    </row>
    <row r="10" spans="1:4" ht="16.2" customHeight="1">
      <c r="A10" s="150" t="s">
        <v>343</v>
      </c>
      <c r="B10" s="146">
        <v>2</v>
      </c>
      <c r="C10" s="97"/>
    </row>
    <row r="11" spans="1:4" ht="16.2" customHeight="1">
      <c r="A11" s="132" t="s">
        <v>344</v>
      </c>
      <c r="B11" s="95">
        <v>3</v>
      </c>
      <c r="C11" s="97"/>
    </row>
    <row r="12" spans="1:4">
      <c r="A12" s="182"/>
      <c r="C12" s="97"/>
    </row>
    <row r="13" spans="1:4" ht="16.2" customHeight="1">
      <c r="A13" s="229" t="s">
        <v>181</v>
      </c>
      <c r="B13" s="229"/>
    </row>
    <row r="14" spans="1:4">
      <c r="A14" s="229"/>
      <c r="B14" s="229"/>
    </row>
    <row r="15" spans="1:4" ht="171.6">
      <c r="A15" s="141" t="s">
        <v>784</v>
      </c>
      <c r="B15" s="255"/>
      <c r="C15" s="255"/>
    </row>
    <row r="17" spans="1:3" ht="16.2" customHeight="1">
      <c r="A17" s="229" t="s">
        <v>182</v>
      </c>
      <c r="B17" s="229"/>
      <c r="C17" s="229"/>
    </row>
    <row r="18" spans="1:3">
      <c r="A18" s="229"/>
    </row>
    <row r="19" spans="1:3" ht="156">
      <c r="A19" s="141" t="s">
        <v>783</v>
      </c>
      <c r="B19" s="255"/>
      <c r="C19" s="255"/>
    </row>
    <row r="20" spans="1:3">
      <c r="A20" s="254"/>
      <c r="B20" s="253"/>
      <c r="C20" s="253"/>
    </row>
    <row r="21" spans="1:3" ht="30.6">
      <c r="A21" s="253" t="s">
        <v>183</v>
      </c>
    </row>
    <row r="22" spans="1:3">
      <c r="A22" s="253"/>
    </row>
    <row r="23" spans="1:3">
      <c r="A23" s="108" t="s">
        <v>51</v>
      </c>
    </row>
    <row r="24" spans="1:3">
      <c r="A24" s="134" t="s">
        <v>35</v>
      </c>
    </row>
    <row r="25" spans="1:3">
      <c r="A25" s="108" t="s">
        <v>782</v>
      </c>
    </row>
    <row r="26" spans="1:3">
      <c r="A26" s="134" t="s">
        <v>52</v>
      </c>
    </row>
    <row r="27" spans="1:3">
      <c r="A27" s="108" t="s">
        <v>53</v>
      </c>
    </row>
    <row r="28" spans="1:3">
      <c r="A28" s="134" t="s">
        <v>39</v>
      </c>
    </row>
    <row r="29" spans="1:3">
      <c r="A29" s="108" t="s">
        <v>40</v>
      </c>
    </row>
    <row r="30" spans="1:3" ht="31.2">
      <c r="A30" s="134" t="s">
        <v>781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row r="43" spans="1:1">
      <c r="A43" s="127"/>
    </row>
  </sheetData>
  <mergeCells count="1">
    <mergeCell ref="B1:D1"/>
  </mergeCells>
  <hyperlinks>
    <hyperlink ref="B1" location="'Advanced METT questions+scores'!A1" display="Back to 'Advanced METT questions and scores'" xr:uid="{8010D702-F588-4775-AF5B-C47E60C3228A}"/>
  </hyperlinks>
  <pageMargins left="0.7" right="0.7" top="0.75" bottom="0.75" header="0.3" footer="0.3"/>
  <pageSetup paperSize="9" scale="62" orientation="portrait" horizontalDpi="0" verticalDpi="0"/>
  <rowBreaks count="1" manualBreakCount="1">
    <brk id="2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1702-C57A-4EDB-8643-19C25EF807DF}">
  <dimension ref="A1:D28"/>
  <sheetViews>
    <sheetView showGridLines="0" topLeftCell="A19" zoomScale="75" zoomScaleNormal="75" workbookViewId="0">
      <selection activeCell="A27" sqref="A27"/>
    </sheetView>
  </sheetViews>
  <sheetFormatPr defaultColWidth="10.69921875" defaultRowHeight="15.6"/>
  <cols>
    <col min="1" max="1" width="106.69921875" style="66" customWidth="1"/>
    <col min="2" max="3" width="17.69921875" style="66" customWidth="1"/>
    <col min="4" max="16384" width="10.69921875" style="66"/>
  </cols>
  <sheetData>
    <row r="1" spans="1:4" s="130" customFormat="1" ht="21" customHeight="1">
      <c r="A1" s="130" t="s">
        <v>538</v>
      </c>
      <c r="B1" s="289" t="s">
        <v>27</v>
      </c>
      <c r="C1" s="289"/>
      <c r="D1" s="289"/>
    </row>
    <row r="2" spans="1:4" s="250" customFormat="1">
      <c r="A2" s="229"/>
    </row>
    <row r="3" spans="1:4" s="250" customFormat="1" ht="265.2">
      <c r="A3" s="110" t="s">
        <v>539</v>
      </c>
      <c r="B3" s="255"/>
      <c r="C3" s="255"/>
    </row>
    <row r="4" spans="1:4" s="250" customFormat="1">
      <c r="A4" s="229"/>
    </row>
    <row r="5" spans="1:4" s="250" customFormat="1">
      <c r="A5" s="182"/>
    </row>
    <row r="6" spans="1:4" s="250" customFormat="1" ht="46.8">
      <c r="A6" s="125" t="s">
        <v>706</v>
      </c>
      <c r="B6" s="103" t="s">
        <v>707</v>
      </c>
      <c r="C6" s="233" t="s">
        <v>708</v>
      </c>
    </row>
    <row r="7" spans="1:4" s="250" customFormat="1" ht="16.2" customHeight="1">
      <c r="A7" s="150" t="s">
        <v>540</v>
      </c>
      <c r="B7" s="151" t="s">
        <v>30</v>
      </c>
      <c r="C7" s="146">
        <v>2</v>
      </c>
    </row>
    <row r="8" spans="1:4" s="250" customFormat="1" ht="16.2" customHeight="1">
      <c r="A8" s="132" t="s">
        <v>541</v>
      </c>
      <c r="B8" s="96" t="s">
        <v>30</v>
      </c>
      <c r="C8" s="97"/>
    </row>
    <row r="9" spans="1:4" s="250" customFormat="1" ht="16.2" customHeight="1">
      <c r="A9" s="150" t="s">
        <v>542</v>
      </c>
      <c r="B9" s="151" t="s">
        <v>786</v>
      </c>
      <c r="C9" s="97"/>
    </row>
    <row r="10" spans="1:4" s="250" customFormat="1">
      <c r="C10" s="97"/>
    </row>
    <row r="11" spans="1:4" s="250" customFormat="1" ht="16.2" customHeight="1">
      <c r="A11" s="229" t="s">
        <v>181</v>
      </c>
      <c r="B11" s="229"/>
    </row>
    <row r="12" spans="1:4" s="250" customFormat="1">
      <c r="A12" s="229"/>
      <c r="B12" s="229"/>
    </row>
    <row r="13" spans="1:4" s="250" customFormat="1" ht="109.2">
      <c r="A13" s="141" t="s">
        <v>785</v>
      </c>
      <c r="B13" s="255"/>
      <c r="C13" s="255"/>
    </row>
    <row r="14" spans="1:4" s="250" customFormat="1"/>
    <row r="15" spans="1:4" s="250" customFormat="1" ht="16.2" customHeight="1">
      <c r="A15" s="229" t="s">
        <v>182</v>
      </c>
      <c r="B15" s="229"/>
      <c r="C15" s="229"/>
    </row>
    <row r="16" spans="1:4" s="250" customFormat="1">
      <c r="A16" s="229"/>
    </row>
    <row r="17" spans="1:3" s="250" customFormat="1" ht="156">
      <c r="A17" s="141" t="s">
        <v>54</v>
      </c>
      <c r="B17" s="255"/>
      <c r="C17" s="255"/>
    </row>
    <row r="18" spans="1:3" s="250" customFormat="1">
      <c r="A18" s="254"/>
      <c r="B18" s="253"/>
      <c r="C18" s="253"/>
    </row>
    <row r="19" spans="1:3" s="250" customFormat="1" ht="31.2">
      <c r="A19" s="253" t="s">
        <v>372</v>
      </c>
    </row>
    <row r="20" spans="1:3" s="250" customFormat="1">
      <c r="A20" s="253"/>
    </row>
    <row r="21" spans="1:3" s="250" customFormat="1">
      <c r="A21" s="108" t="s">
        <v>34</v>
      </c>
    </row>
    <row r="22" spans="1:3" s="250" customFormat="1">
      <c r="A22" s="134" t="s">
        <v>35</v>
      </c>
    </row>
    <row r="23" spans="1:3" s="250" customFormat="1">
      <c r="A23" s="108" t="s">
        <v>50</v>
      </c>
    </row>
    <row r="24" spans="1:3" s="250" customFormat="1">
      <c r="A24" s="134" t="s">
        <v>37</v>
      </c>
    </row>
    <row r="25" spans="1:3" s="250" customFormat="1">
      <c r="A25" s="108" t="s">
        <v>38</v>
      </c>
    </row>
    <row r="26" spans="1:3" s="250" customFormat="1">
      <c r="A26" s="134" t="s">
        <v>39</v>
      </c>
    </row>
    <row r="27" spans="1:3" s="250" customFormat="1">
      <c r="A27" s="108" t="s">
        <v>55</v>
      </c>
    </row>
    <row r="28" spans="1:3" s="250" customFormat="1">
      <c r="A28" s="134" t="s">
        <v>56</v>
      </c>
    </row>
  </sheetData>
  <mergeCells count="1">
    <mergeCell ref="B1:D1"/>
  </mergeCells>
  <hyperlinks>
    <hyperlink ref="B1" location="'Advanced METT questions+scores'!A1" display="Back to 'Advanced METT questions and scores'" xr:uid="{B939E2FA-D7EC-4DD5-80CE-C8E16475127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41"/>
  <sheetViews>
    <sheetView showGridLines="0" zoomScale="69" zoomScaleNormal="69" workbookViewId="0">
      <selection activeCell="C7" sqref="C7"/>
    </sheetView>
  </sheetViews>
  <sheetFormatPr defaultColWidth="10.69921875" defaultRowHeight="15.6"/>
  <cols>
    <col min="1" max="1" width="106.69921875" style="116" customWidth="1"/>
    <col min="2" max="3" width="17.69921875" style="116" customWidth="1"/>
    <col min="4" max="16384" width="10.69921875" style="116"/>
  </cols>
  <sheetData>
    <row r="1" spans="1:4" s="118" customFormat="1" ht="21" customHeight="1">
      <c r="A1" s="118" t="s">
        <v>548</v>
      </c>
      <c r="B1" s="288" t="s">
        <v>27</v>
      </c>
      <c r="C1" s="288"/>
      <c r="D1" s="288"/>
    </row>
    <row r="2" spans="1:4">
      <c r="A2" s="120"/>
    </row>
    <row r="3" spans="1:4" ht="16.2" customHeight="1">
      <c r="A3" s="131" t="s">
        <v>225</v>
      </c>
      <c r="B3" s="120"/>
      <c r="C3" s="120"/>
    </row>
    <row r="4" spans="1:4">
      <c r="A4" s="120"/>
    </row>
    <row r="5" spans="1:4" ht="46.8">
      <c r="A5" s="110" t="s">
        <v>543</v>
      </c>
      <c r="B5" s="140"/>
      <c r="C5" s="140"/>
    </row>
    <row r="6" spans="1:4">
      <c r="A6" s="120"/>
    </row>
    <row r="7" spans="1:4" s="3" customFormat="1" ht="31.2" customHeight="1">
      <c r="A7" s="112" t="s">
        <v>179</v>
      </c>
      <c r="B7" s="103" t="s">
        <v>180</v>
      </c>
      <c r="C7" s="105" t="s">
        <v>791</v>
      </c>
    </row>
    <row r="8" spans="1:4" ht="16.2" customHeight="1">
      <c r="A8" s="150" t="s">
        <v>544</v>
      </c>
      <c r="B8" s="146">
        <v>0</v>
      </c>
      <c r="C8" s="232">
        <v>2</v>
      </c>
    </row>
    <row r="9" spans="1:4" ht="16.2" customHeight="1">
      <c r="A9" s="132" t="s">
        <v>545</v>
      </c>
      <c r="B9" s="95">
        <v>1</v>
      </c>
      <c r="C9" s="140"/>
    </row>
    <row r="10" spans="1:4" ht="16.2" customHeight="1">
      <c r="A10" s="150" t="s">
        <v>546</v>
      </c>
      <c r="B10" s="146">
        <v>2</v>
      </c>
      <c r="C10" s="140"/>
    </row>
    <row r="11" spans="1:4" ht="16.2" customHeight="1">
      <c r="A11" s="132" t="s">
        <v>547</v>
      </c>
      <c r="B11" s="95">
        <v>3</v>
      </c>
      <c r="C11" s="140"/>
    </row>
    <row r="12" spans="1:4">
      <c r="C12" s="140"/>
    </row>
    <row r="13" spans="1:4" ht="16.2" customHeight="1">
      <c r="A13" s="131" t="s">
        <v>181</v>
      </c>
      <c r="B13" s="120"/>
    </row>
    <row r="14" spans="1:4">
      <c r="A14" s="120"/>
      <c r="B14" s="120"/>
    </row>
    <row r="15" spans="1:4" ht="156">
      <c r="A15" s="141" t="s">
        <v>795</v>
      </c>
      <c r="B15" s="140"/>
      <c r="C15" s="140"/>
    </row>
    <row r="17" spans="1:3" ht="16.2" customHeight="1">
      <c r="A17" s="131" t="s">
        <v>182</v>
      </c>
      <c r="B17" s="120"/>
      <c r="C17" s="120"/>
    </row>
    <row r="18" spans="1:3">
      <c r="A18" s="120"/>
    </row>
    <row r="19" spans="1:3" ht="78">
      <c r="A19" s="141" t="s">
        <v>794</v>
      </c>
      <c r="B19" s="140"/>
      <c r="C19" s="140"/>
    </row>
    <row r="20" spans="1:3">
      <c r="A20" s="94"/>
      <c r="B20" s="121"/>
      <c r="C20" s="121"/>
    </row>
    <row r="21" spans="1:3" ht="31.2">
      <c r="A21" s="129" t="s">
        <v>372</v>
      </c>
    </row>
    <row r="22" spans="1:3">
      <c r="A22" s="121"/>
    </row>
    <row r="23" spans="1:3">
      <c r="A23" s="108" t="s">
        <v>34</v>
      </c>
    </row>
    <row r="24" spans="1:3">
      <c r="A24" s="142" t="s">
        <v>35</v>
      </c>
    </row>
    <row r="25" spans="1:3">
      <c r="A25" s="108" t="s">
        <v>793</v>
      </c>
    </row>
    <row r="26" spans="1:3">
      <c r="A26" s="142" t="s">
        <v>37</v>
      </c>
    </row>
    <row r="27" spans="1:3">
      <c r="A27" s="108" t="s">
        <v>38</v>
      </c>
    </row>
    <row r="28" spans="1:3">
      <c r="A28" s="142" t="s">
        <v>39</v>
      </c>
    </row>
    <row r="29" spans="1:3">
      <c r="A29" s="108" t="s">
        <v>40</v>
      </c>
    </row>
    <row r="30" spans="1:3">
      <c r="A30" s="142" t="s">
        <v>41</v>
      </c>
    </row>
    <row r="31" spans="1:3">
      <c r="A31" s="119"/>
    </row>
    <row r="32" spans="1:3">
      <c r="A32" s="119"/>
    </row>
    <row r="33" spans="1:1">
      <c r="A33" s="119"/>
    </row>
    <row r="34" spans="1:1">
      <c r="A34" s="119"/>
    </row>
    <row r="35" spans="1:1">
      <c r="A35" s="119"/>
    </row>
    <row r="36" spans="1:1">
      <c r="A36" s="119"/>
    </row>
    <row r="37" spans="1:1">
      <c r="A37" s="119"/>
    </row>
    <row r="38" spans="1:1">
      <c r="A38" s="119"/>
    </row>
    <row r="39" spans="1:1">
      <c r="A39" s="119"/>
    </row>
    <row r="40" spans="1:1">
      <c r="A40" s="119"/>
    </row>
    <row r="41" spans="1:1">
      <c r="A41" s="119"/>
    </row>
  </sheetData>
  <mergeCells count="1">
    <mergeCell ref="B1:D1"/>
  </mergeCells>
  <phoneticPr fontId="14" type="noConversion"/>
  <hyperlinks>
    <hyperlink ref="B1" location="'Advanced METT questions+scores'!A1" display="Back to 'Advanced METT questions and scores'" xr:uid="{00000000-0004-0000-0E00-000000000000}"/>
  </hyperlink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2D680-DF53-44F3-AE1F-BB7A6B75AF2E}">
  <dimension ref="A1:D42"/>
  <sheetViews>
    <sheetView showGridLines="0" zoomScale="73" zoomScaleNormal="73" workbookViewId="0">
      <selection activeCell="C7" sqref="C7"/>
    </sheetView>
  </sheetViews>
  <sheetFormatPr defaultColWidth="10.69921875" defaultRowHeight="15.6"/>
  <cols>
    <col min="1" max="1" width="106.69921875" style="250" customWidth="1"/>
    <col min="2" max="2" width="17.69921875" style="250" customWidth="1"/>
    <col min="3" max="3" width="20.19921875" style="250" customWidth="1"/>
    <col min="4" max="16384" width="10.69921875" style="250"/>
  </cols>
  <sheetData>
    <row r="1" spans="1:4" s="130" customFormat="1" ht="21" customHeight="1">
      <c r="A1" s="130" t="s">
        <v>549</v>
      </c>
      <c r="B1" s="288" t="s">
        <v>27</v>
      </c>
      <c r="C1" s="288"/>
      <c r="D1" s="288"/>
    </row>
    <row r="2" spans="1:4">
      <c r="A2" s="229"/>
    </row>
    <row r="3" spans="1:4" ht="16.2" customHeight="1">
      <c r="A3" s="229" t="s">
        <v>226</v>
      </c>
      <c r="B3" s="229"/>
      <c r="C3" s="229"/>
    </row>
    <row r="4" spans="1:4">
      <c r="A4" s="229"/>
    </row>
    <row r="5" spans="1:4" ht="78">
      <c r="A5" s="110" t="s">
        <v>550</v>
      </c>
      <c r="B5" s="255"/>
      <c r="C5" s="255"/>
    </row>
    <row r="6" spans="1:4">
      <c r="A6" s="229"/>
    </row>
    <row r="7" spans="1:4" s="3" customFormat="1" ht="31.2" customHeight="1">
      <c r="A7" s="112" t="s">
        <v>179</v>
      </c>
      <c r="B7" s="103" t="s">
        <v>180</v>
      </c>
      <c r="C7" s="105" t="s">
        <v>791</v>
      </c>
    </row>
    <row r="8" spans="1:4" ht="16.2" customHeight="1">
      <c r="A8" s="150" t="s">
        <v>551</v>
      </c>
      <c r="B8" s="146">
        <v>0</v>
      </c>
      <c r="C8" s="146">
        <v>1</v>
      </c>
    </row>
    <row r="9" spans="1:4" ht="16.2" customHeight="1">
      <c r="A9" s="132" t="s">
        <v>552</v>
      </c>
      <c r="B9" s="95">
        <v>1</v>
      </c>
      <c r="C9" s="97"/>
    </row>
    <row r="10" spans="1:4" ht="16.2" customHeight="1">
      <c r="A10" s="150" t="s">
        <v>553</v>
      </c>
      <c r="B10" s="146">
        <v>2</v>
      </c>
      <c r="C10" s="97"/>
    </row>
    <row r="11" spans="1:4" ht="16.2" customHeight="1">
      <c r="A11" s="132" t="s">
        <v>554</v>
      </c>
      <c r="B11" s="95">
        <v>3</v>
      </c>
      <c r="C11" s="97"/>
    </row>
    <row r="12" spans="1:4">
      <c r="C12" s="97"/>
    </row>
    <row r="13" spans="1:4" ht="16.2" customHeight="1">
      <c r="A13" s="229" t="s">
        <v>181</v>
      </c>
      <c r="B13" s="229"/>
    </row>
    <row r="14" spans="1:4">
      <c r="A14" s="229"/>
      <c r="B14" s="229"/>
    </row>
    <row r="15" spans="1:4" ht="187.2">
      <c r="A15" s="228" t="s">
        <v>797</v>
      </c>
      <c r="B15" s="255"/>
      <c r="C15" s="255"/>
    </row>
    <row r="17" spans="1:3" ht="16.2" customHeight="1">
      <c r="A17" s="229" t="s">
        <v>182</v>
      </c>
      <c r="B17" s="229"/>
      <c r="C17" s="229"/>
    </row>
    <row r="18" spans="1:3">
      <c r="A18" s="229"/>
    </row>
    <row r="19" spans="1:3" ht="31.2">
      <c r="A19" s="141" t="s">
        <v>796</v>
      </c>
      <c r="B19" s="255"/>
      <c r="C19" s="255"/>
    </row>
    <row r="20" spans="1:3">
      <c r="A20" s="254"/>
      <c r="B20" s="253"/>
      <c r="C20" s="253"/>
    </row>
    <row r="21" spans="1:3" ht="31.2">
      <c r="A21" s="253" t="s">
        <v>372</v>
      </c>
    </row>
    <row r="22" spans="1:3">
      <c r="A22" s="253"/>
    </row>
    <row r="23" spans="1:3">
      <c r="A23" s="108" t="s">
        <v>34</v>
      </c>
    </row>
    <row r="24" spans="1:3">
      <c r="A24" s="134" t="s">
        <v>35</v>
      </c>
    </row>
    <row r="25" spans="1:3" ht="31.2">
      <c r="A25" s="108" t="s">
        <v>789</v>
      </c>
    </row>
    <row r="26" spans="1:3">
      <c r="A26" s="134" t="s">
        <v>37</v>
      </c>
    </row>
    <row r="27" spans="1:3">
      <c r="A27" s="108" t="s">
        <v>38</v>
      </c>
    </row>
    <row r="28" spans="1:3">
      <c r="A28" s="134" t="s">
        <v>39</v>
      </c>
    </row>
    <row r="29" spans="1:3">
      <c r="A29" s="108" t="s">
        <v>40</v>
      </c>
    </row>
    <row r="30" spans="1:3">
      <c r="A30" s="134"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3067560F-10CD-400F-A5E2-407219A788CA}"/>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A7CC4-4EC5-4B54-8036-D0B91814D690}">
  <dimension ref="A1:D42"/>
  <sheetViews>
    <sheetView showGridLines="0" zoomScale="86" zoomScaleNormal="86" workbookViewId="0">
      <selection activeCell="A15" sqref="A15"/>
    </sheetView>
  </sheetViews>
  <sheetFormatPr defaultColWidth="10.69921875" defaultRowHeight="15.6"/>
  <cols>
    <col min="1" max="1" width="106.69921875" style="250" customWidth="1"/>
    <col min="2" max="2" width="17.69921875" style="250" customWidth="1"/>
    <col min="3" max="3" width="24.5" style="250" customWidth="1"/>
    <col min="4" max="16384" width="10.69921875" style="250"/>
  </cols>
  <sheetData>
    <row r="1" spans="1:4" s="130" customFormat="1" ht="21" customHeight="1">
      <c r="A1" s="130" t="s">
        <v>555</v>
      </c>
      <c r="B1" s="288" t="s">
        <v>27</v>
      </c>
      <c r="C1" s="288"/>
      <c r="D1" s="288"/>
    </row>
    <row r="2" spans="1:4">
      <c r="A2" s="229"/>
    </row>
    <row r="3" spans="1:4" ht="16.2" customHeight="1">
      <c r="A3" s="229" t="s">
        <v>227</v>
      </c>
      <c r="B3" s="229"/>
      <c r="C3" s="229"/>
    </row>
    <row r="4" spans="1:4">
      <c r="A4" s="229"/>
    </row>
    <row r="5" spans="1:4" ht="124.8">
      <c r="A5" s="110" t="s">
        <v>556</v>
      </c>
      <c r="B5" s="255"/>
      <c r="C5" s="255"/>
    </row>
    <row r="6" spans="1:4">
      <c r="A6" s="229"/>
    </row>
    <row r="7" spans="1:4" s="3" customFormat="1" ht="31.2" customHeight="1">
      <c r="A7" s="112" t="s">
        <v>179</v>
      </c>
      <c r="B7" s="103" t="s">
        <v>180</v>
      </c>
      <c r="C7" s="105" t="s">
        <v>791</v>
      </c>
    </row>
    <row r="8" spans="1:4" ht="16.2" customHeight="1">
      <c r="A8" s="150" t="s">
        <v>557</v>
      </c>
      <c r="B8" s="146">
        <v>0</v>
      </c>
      <c r="C8" s="147">
        <v>1</v>
      </c>
    </row>
    <row r="9" spans="1:4" ht="16.2" customHeight="1">
      <c r="A9" s="132" t="s">
        <v>558</v>
      </c>
      <c r="B9" s="95">
        <v>1</v>
      </c>
      <c r="C9" s="97"/>
    </row>
    <row r="10" spans="1:4" ht="16.2" customHeight="1">
      <c r="A10" s="132" t="s">
        <v>559</v>
      </c>
      <c r="B10" s="95">
        <v>2</v>
      </c>
      <c r="C10" s="97"/>
    </row>
    <row r="11" spans="1:4" ht="16.2" customHeight="1">
      <c r="A11" s="132" t="s">
        <v>560</v>
      </c>
      <c r="B11" s="152">
        <v>3</v>
      </c>
      <c r="C11" s="97"/>
    </row>
    <row r="12" spans="1:4">
      <c r="A12" s="182"/>
      <c r="C12" s="97"/>
    </row>
    <row r="13" spans="1:4" ht="16.2" customHeight="1">
      <c r="A13" s="229" t="s">
        <v>181</v>
      </c>
      <c r="B13" s="229"/>
    </row>
    <row r="14" spans="1:4">
      <c r="A14" s="229"/>
      <c r="B14" s="229"/>
    </row>
    <row r="15" spans="1:4" ht="62.4">
      <c r="A15" s="228" t="s">
        <v>800</v>
      </c>
      <c r="B15" s="255"/>
      <c r="C15" s="255"/>
    </row>
    <row r="17" spans="1:3" ht="16.2" customHeight="1">
      <c r="A17" s="229" t="s">
        <v>182</v>
      </c>
      <c r="B17" s="229"/>
      <c r="C17" s="229"/>
    </row>
    <row r="18" spans="1:3">
      <c r="A18" s="229"/>
    </row>
    <row r="19" spans="1:3" ht="138" customHeight="1">
      <c r="A19" s="228" t="s">
        <v>799</v>
      </c>
      <c r="B19" s="255"/>
      <c r="C19" s="255"/>
    </row>
    <row r="20" spans="1:3">
      <c r="A20" s="254"/>
      <c r="B20" s="253"/>
      <c r="C20" s="253"/>
    </row>
    <row r="21" spans="1:3" ht="31.2">
      <c r="A21" s="253" t="s">
        <v>372</v>
      </c>
    </row>
    <row r="22" spans="1:3">
      <c r="A22" s="253"/>
    </row>
    <row r="23" spans="1:3">
      <c r="A23" s="108" t="s">
        <v>34</v>
      </c>
    </row>
    <row r="24" spans="1:3">
      <c r="A24" s="134" t="s">
        <v>35</v>
      </c>
    </row>
    <row r="25" spans="1:3">
      <c r="A25" s="108" t="s">
        <v>36</v>
      </c>
    </row>
    <row r="26" spans="1:3">
      <c r="A26" s="134" t="s">
        <v>37</v>
      </c>
    </row>
    <row r="27" spans="1:3">
      <c r="A27" s="108" t="s">
        <v>38</v>
      </c>
    </row>
    <row r="28" spans="1:3">
      <c r="A28" s="134" t="s">
        <v>39</v>
      </c>
    </row>
    <row r="29" spans="1:3">
      <c r="A29" s="108" t="s">
        <v>40</v>
      </c>
    </row>
    <row r="30" spans="1:3" ht="31.2">
      <c r="A30" s="134" t="s">
        <v>798</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12C90EDF-4209-4052-BC63-A477822F0269}"/>
  </hyperlinks>
  <pageMargins left="0.7" right="0.7" top="0.75" bottom="0.75" header="0.3" footer="0.3"/>
  <pageSetup paperSize="9"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F6DA7-0570-4A84-82F7-31E00DDAF924}">
  <dimension ref="A1:D37"/>
  <sheetViews>
    <sheetView showGridLines="0" topLeftCell="A6" zoomScale="85" zoomScaleNormal="85" workbookViewId="0">
      <selection activeCell="C7" sqref="C7"/>
    </sheetView>
  </sheetViews>
  <sheetFormatPr defaultColWidth="10.69921875" defaultRowHeight="15.6"/>
  <cols>
    <col min="1" max="1" width="111.19921875" style="250" customWidth="1"/>
    <col min="2" max="2" width="18.19921875" style="250" customWidth="1"/>
    <col min="3" max="3" width="21.69921875" style="250" customWidth="1"/>
    <col min="4" max="16384" width="10.69921875" style="250"/>
  </cols>
  <sheetData>
    <row r="1" spans="1:4" s="130" customFormat="1" ht="21" customHeight="1">
      <c r="A1" s="130" t="s">
        <v>561</v>
      </c>
      <c r="B1" s="288" t="s">
        <v>27</v>
      </c>
      <c r="C1" s="288"/>
      <c r="D1" s="288"/>
    </row>
    <row r="2" spans="1:4">
      <c r="A2" s="229"/>
    </row>
    <row r="3" spans="1:4" ht="16.2" customHeight="1">
      <c r="A3" s="229" t="s">
        <v>228</v>
      </c>
      <c r="B3" s="229"/>
      <c r="C3" s="229"/>
    </row>
    <row r="4" spans="1:4">
      <c r="A4" s="229"/>
    </row>
    <row r="5" spans="1:4" ht="234">
      <c r="A5" s="110" t="s">
        <v>566</v>
      </c>
      <c r="B5" s="255"/>
      <c r="C5" s="255"/>
    </row>
    <row r="6" spans="1:4">
      <c r="A6" s="229"/>
    </row>
    <row r="7" spans="1:4" s="3" customFormat="1" ht="46.2">
      <c r="A7" s="112" t="s">
        <v>179</v>
      </c>
      <c r="B7" s="103" t="s">
        <v>180</v>
      </c>
      <c r="C7" s="105" t="s">
        <v>791</v>
      </c>
    </row>
    <row r="8" spans="1:4" ht="16.2" customHeight="1">
      <c r="A8" s="150" t="s">
        <v>563</v>
      </c>
      <c r="B8" s="146">
        <v>0</v>
      </c>
      <c r="C8" s="147">
        <v>2</v>
      </c>
    </row>
    <row r="9" spans="1:4" ht="16.2" customHeight="1">
      <c r="A9" s="132" t="s">
        <v>564</v>
      </c>
      <c r="B9" s="95">
        <v>1</v>
      </c>
      <c r="C9" s="97"/>
    </row>
    <row r="10" spans="1:4" ht="16.2" customHeight="1">
      <c r="A10" s="150" t="s">
        <v>565</v>
      </c>
      <c r="B10" s="146">
        <v>2</v>
      </c>
      <c r="C10" s="97"/>
    </row>
    <row r="11" spans="1:4" ht="16.2" customHeight="1">
      <c r="A11" s="132" t="s">
        <v>562</v>
      </c>
      <c r="B11" s="95">
        <v>3</v>
      </c>
      <c r="C11" s="97"/>
    </row>
    <row r="12" spans="1:4">
      <c r="C12" s="97"/>
    </row>
    <row r="13" spans="1:4" ht="16.2" customHeight="1">
      <c r="A13" s="229" t="s">
        <v>181</v>
      </c>
      <c r="B13" s="229"/>
    </row>
    <row r="14" spans="1:4">
      <c r="A14" s="229"/>
      <c r="B14" s="229"/>
    </row>
    <row r="15" spans="1:4" ht="249.6">
      <c r="A15" s="228" t="s">
        <v>801</v>
      </c>
      <c r="B15" s="97"/>
      <c r="C15" s="97"/>
    </row>
    <row r="17" spans="1:3" ht="16.2" customHeight="1">
      <c r="A17" s="229" t="s">
        <v>182</v>
      </c>
      <c r="B17" s="229"/>
      <c r="C17" s="229"/>
    </row>
    <row r="18" spans="1:3">
      <c r="A18" s="229"/>
    </row>
    <row r="19" spans="1:3" ht="124.8">
      <c r="A19" s="228" t="s">
        <v>802</v>
      </c>
      <c r="B19" s="97"/>
      <c r="C19" s="97"/>
    </row>
    <row r="20" spans="1:3">
      <c r="A20" s="254"/>
      <c r="B20" s="253"/>
      <c r="C20" s="253"/>
    </row>
    <row r="21" spans="1:3" ht="31.2">
      <c r="A21" s="253" t="s">
        <v>372</v>
      </c>
    </row>
    <row r="22" spans="1:3">
      <c r="A22" s="253"/>
    </row>
    <row r="23" spans="1:3">
      <c r="A23" s="108" t="s">
        <v>34</v>
      </c>
    </row>
    <row r="24" spans="1:3">
      <c r="A24" s="134" t="s">
        <v>35</v>
      </c>
    </row>
    <row r="25" spans="1:3">
      <c r="A25" s="108" t="s">
        <v>803</v>
      </c>
    </row>
    <row r="26" spans="1:3">
      <c r="A26" s="134" t="s">
        <v>37</v>
      </c>
    </row>
    <row r="27" spans="1:3">
      <c r="A27" s="108" t="s">
        <v>38</v>
      </c>
    </row>
    <row r="28" spans="1:3">
      <c r="A28" s="134" t="s">
        <v>39</v>
      </c>
    </row>
    <row r="29" spans="1:3" ht="31.2">
      <c r="A29" s="108" t="s">
        <v>804</v>
      </c>
    </row>
    <row r="30" spans="1:3">
      <c r="A30" s="134" t="s">
        <v>41</v>
      </c>
    </row>
    <row r="31" spans="1:3">
      <c r="A31" s="127"/>
    </row>
    <row r="32" spans="1:3">
      <c r="A32" s="127"/>
    </row>
    <row r="33" spans="1:1">
      <c r="A33" s="127"/>
    </row>
    <row r="34" spans="1:1">
      <c r="A34" s="127"/>
    </row>
    <row r="35" spans="1:1">
      <c r="A35" s="127"/>
    </row>
    <row r="36" spans="1:1">
      <c r="A36" s="127"/>
    </row>
    <row r="37" spans="1:1">
      <c r="A37" s="127"/>
    </row>
  </sheetData>
  <mergeCells count="1">
    <mergeCell ref="B1:D1"/>
  </mergeCells>
  <hyperlinks>
    <hyperlink ref="B1" location="'Advanced METT questions+scores'!A1" display="Back to 'Advanced METT questions and scores'" xr:uid="{52E89ADD-D1EC-4CBF-AB31-7D3E41210C17}"/>
  </hyperlinks>
  <pageMargins left="0.7" right="0.7" top="0.75" bottom="0.75" header="0.3" footer="0.3"/>
  <pageSetup paperSize="9" scale="96" orientation="portrait" verticalDpi="0" r:id="rId1"/>
  <rowBreaks count="1" manualBreakCount="1">
    <brk id="1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EDB07-E9EE-4240-91F3-5E2F4C4B84D6}">
  <dimension ref="A1:D42"/>
  <sheetViews>
    <sheetView showGridLines="0" topLeftCell="A7" zoomScale="91" zoomScaleNormal="91" workbookViewId="0">
      <selection activeCell="C7" sqref="C7"/>
    </sheetView>
  </sheetViews>
  <sheetFormatPr defaultColWidth="10.69921875" defaultRowHeight="15.6"/>
  <cols>
    <col min="1" max="1" width="106.69921875" style="250" customWidth="1"/>
    <col min="2" max="2" width="17.69921875" style="250" customWidth="1"/>
    <col min="3" max="3" width="23.19921875" style="250" customWidth="1"/>
    <col min="4" max="16384" width="10.69921875" style="250"/>
  </cols>
  <sheetData>
    <row r="1" spans="1:4" s="130" customFormat="1" ht="21" customHeight="1">
      <c r="A1" s="130" t="s">
        <v>598</v>
      </c>
      <c r="B1" s="288" t="s">
        <v>27</v>
      </c>
      <c r="C1" s="288"/>
      <c r="D1" s="288"/>
    </row>
    <row r="2" spans="1:4">
      <c r="A2" s="229"/>
    </row>
    <row r="3" spans="1:4" ht="16.2" customHeight="1">
      <c r="A3" s="229" t="s">
        <v>229</v>
      </c>
      <c r="B3" s="229"/>
      <c r="C3" s="229"/>
    </row>
    <row r="4" spans="1:4">
      <c r="A4" s="229"/>
    </row>
    <row r="5" spans="1:4" ht="93.6">
      <c r="A5" s="110" t="s">
        <v>599</v>
      </c>
      <c r="B5" s="255"/>
      <c r="C5" s="255"/>
    </row>
    <row r="6" spans="1:4">
      <c r="A6" s="229"/>
    </row>
    <row r="7" spans="1:4" s="3" customFormat="1" ht="46.2">
      <c r="A7" s="112" t="s">
        <v>179</v>
      </c>
      <c r="B7" s="103" t="s">
        <v>180</v>
      </c>
      <c r="C7" s="105" t="s">
        <v>791</v>
      </c>
    </row>
    <row r="8" spans="1:4" ht="16.2" customHeight="1">
      <c r="A8" s="150" t="s">
        <v>600</v>
      </c>
      <c r="B8" s="146">
        <v>0</v>
      </c>
      <c r="C8" s="146">
        <v>2</v>
      </c>
    </row>
    <row r="9" spans="1:4" ht="29.25" customHeight="1">
      <c r="A9" s="132" t="s">
        <v>601</v>
      </c>
      <c r="B9" s="95">
        <v>1</v>
      </c>
      <c r="C9" s="97"/>
    </row>
    <row r="10" spans="1:4" ht="31.5" customHeight="1">
      <c r="A10" s="150" t="s">
        <v>602</v>
      </c>
      <c r="B10" s="146">
        <v>2</v>
      </c>
      <c r="C10" s="97"/>
    </row>
    <row r="11" spans="1:4" ht="33" customHeight="1">
      <c r="A11" s="132" t="s">
        <v>603</v>
      </c>
      <c r="B11" s="95">
        <v>3</v>
      </c>
      <c r="C11" s="97"/>
    </row>
    <row r="12" spans="1:4">
      <c r="C12" s="97"/>
    </row>
    <row r="13" spans="1:4" ht="16.2" customHeight="1">
      <c r="A13" s="229" t="s">
        <v>181</v>
      </c>
      <c r="B13" s="229"/>
    </row>
    <row r="14" spans="1:4">
      <c r="A14" s="229"/>
      <c r="B14" s="229"/>
    </row>
    <row r="15" spans="1:4" ht="265.2">
      <c r="A15" s="141" t="s">
        <v>805</v>
      </c>
      <c r="B15" s="97"/>
      <c r="C15" s="97"/>
    </row>
    <row r="17" spans="1:3" ht="16.2" customHeight="1">
      <c r="A17" s="229" t="s">
        <v>182</v>
      </c>
      <c r="B17" s="229"/>
      <c r="C17" s="229"/>
    </row>
    <row r="18" spans="1:3">
      <c r="A18" s="229"/>
    </row>
    <row r="19" spans="1:3" ht="171.6">
      <c r="A19" s="141" t="s">
        <v>806</v>
      </c>
      <c r="B19" s="97"/>
      <c r="C19" s="97"/>
    </row>
    <row r="20" spans="1:3">
      <c r="A20" s="254"/>
      <c r="B20" s="253"/>
      <c r="C20" s="253"/>
    </row>
    <row r="21" spans="1:3" ht="31.2">
      <c r="A21" s="253" t="s">
        <v>372</v>
      </c>
    </row>
    <row r="22" spans="1:3">
      <c r="A22" s="253"/>
    </row>
    <row r="23" spans="1:3">
      <c r="A23" s="108" t="s">
        <v>57</v>
      </c>
    </row>
    <row r="24" spans="1:3">
      <c r="A24" s="134" t="s">
        <v>35</v>
      </c>
    </row>
    <row r="25" spans="1:3">
      <c r="A25" s="108" t="s">
        <v>58</v>
      </c>
    </row>
    <row r="26" spans="1:3">
      <c r="A26" s="134" t="s">
        <v>37</v>
      </c>
    </row>
    <row r="27" spans="1:3">
      <c r="A27" s="108" t="s">
        <v>38</v>
      </c>
    </row>
    <row r="28" spans="1:3">
      <c r="A28" s="134" t="s">
        <v>39</v>
      </c>
    </row>
    <row r="29" spans="1:3">
      <c r="A29" s="108" t="s">
        <v>40</v>
      </c>
    </row>
    <row r="30" spans="1:3">
      <c r="A30" s="134" t="s">
        <v>59</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300E12F1-E48F-4D55-85A1-7FE94CE03E8F}"/>
  </hyperlink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showGridLines="0" workbookViewId="0">
      <selection activeCell="A5" sqref="A5"/>
    </sheetView>
  </sheetViews>
  <sheetFormatPr defaultColWidth="11" defaultRowHeight="15.6"/>
  <cols>
    <col min="1" max="1" width="107.5" style="82" customWidth="1"/>
  </cols>
  <sheetData>
    <row r="1" spans="1:1" s="66" customFormat="1" ht="42">
      <c r="A1" s="83" t="s">
        <v>170</v>
      </c>
    </row>
    <row r="2" spans="1:1" s="66" customFormat="1">
      <c r="A2" s="84"/>
    </row>
    <row r="3" spans="1:1" ht="93.6">
      <c r="A3" s="85" t="s">
        <v>171</v>
      </c>
    </row>
    <row r="4" spans="1:1">
      <c r="A4" s="85"/>
    </row>
    <row r="5" spans="1:1" ht="62.4">
      <c r="A5" s="85" t="s">
        <v>172</v>
      </c>
    </row>
    <row r="6" spans="1:1">
      <c r="A6" s="85"/>
    </row>
    <row r="7" spans="1:1" ht="78">
      <c r="A7" s="85" t="s">
        <v>173</v>
      </c>
    </row>
    <row r="8" spans="1:1">
      <c r="A8" s="85"/>
    </row>
    <row r="9" spans="1:1" ht="109.2">
      <c r="A9" s="85" t="s">
        <v>174</v>
      </c>
    </row>
    <row r="10" spans="1:1">
      <c r="A10" s="85"/>
    </row>
    <row r="11" spans="1:1" ht="62.4">
      <c r="A11" s="85" t="s">
        <v>175</v>
      </c>
    </row>
    <row r="12" spans="1:1">
      <c r="A12" s="85"/>
    </row>
    <row r="13" spans="1:1" ht="94.2" thickBot="1">
      <c r="A13" s="86" t="s">
        <v>176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C2C97-CDFA-4EC1-98C2-39F54DD50C83}">
  <dimension ref="A1:D42"/>
  <sheetViews>
    <sheetView showGridLines="0" zoomScale="72" zoomScaleNormal="72" workbookViewId="0">
      <selection activeCell="C7" sqref="C7"/>
    </sheetView>
  </sheetViews>
  <sheetFormatPr defaultColWidth="10.69921875" defaultRowHeight="15.6"/>
  <cols>
    <col min="1" max="1" width="106.69921875" style="250" customWidth="1"/>
    <col min="2" max="2" width="17.69921875" style="250" customWidth="1"/>
    <col min="3" max="3" width="22.19921875" style="250" customWidth="1"/>
    <col min="4" max="4" width="17.69921875" style="250" customWidth="1"/>
    <col min="5" max="16384" width="10.69921875" style="250"/>
  </cols>
  <sheetData>
    <row r="1" spans="1:4" s="130" customFormat="1" ht="21" customHeight="1">
      <c r="A1" s="130" t="s">
        <v>604</v>
      </c>
      <c r="B1" s="288" t="s">
        <v>27</v>
      </c>
      <c r="C1" s="288"/>
      <c r="D1" s="288"/>
    </row>
    <row r="2" spans="1:4">
      <c r="A2" s="229"/>
    </row>
    <row r="3" spans="1:4" ht="16.2" customHeight="1">
      <c r="A3" s="229" t="s">
        <v>230</v>
      </c>
      <c r="B3" s="229"/>
      <c r="C3" s="229"/>
    </row>
    <row r="4" spans="1:4">
      <c r="A4" s="229"/>
    </row>
    <row r="5" spans="1:4" ht="93.6">
      <c r="A5" s="110" t="s">
        <v>605</v>
      </c>
      <c r="B5" s="255"/>
      <c r="C5" s="255"/>
    </row>
    <row r="6" spans="1:4">
      <c r="A6" s="229"/>
    </row>
    <row r="7" spans="1:4" s="3" customFormat="1" ht="31.95" customHeight="1">
      <c r="A7" s="112" t="s">
        <v>179</v>
      </c>
      <c r="B7" s="103" t="s">
        <v>180</v>
      </c>
      <c r="C7" s="105" t="s">
        <v>791</v>
      </c>
    </row>
    <row r="8" spans="1:4">
      <c r="A8" s="150" t="s">
        <v>606</v>
      </c>
      <c r="B8" s="146">
        <v>0</v>
      </c>
      <c r="C8" s="146">
        <v>2</v>
      </c>
    </row>
    <row r="9" spans="1:4" ht="16.2" customHeight="1">
      <c r="A9" s="132" t="s">
        <v>607</v>
      </c>
      <c r="B9" s="95">
        <v>1</v>
      </c>
      <c r="C9" s="97"/>
    </row>
    <row r="10" spans="1:4" ht="16.2" customHeight="1">
      <c r="A10" s="150" t="s">
        <v>608</v>
      </c>
      <c r="B10" s="146">
        <v>2</v>
      </c>
      <c r="C10" s="97"/>
    </row>
    <row r="11" spans="1:4" ht="16.2" customHeight="1">
      <c r="A11" s="132" t="s">
        <v>609</v>
      </c>
      <c r="B11" s="95">
        <v>3</v>
      </c>
      <c r="C11" s="97"/>
    </row>
    <row r="12" spans="1:4">
      <c r="C12" s="97"/>
    </row>
    <row r="13" spans="1:4" ht="16.2" customHeight="1">
      <c r="A13" s="229" t="s">
        <v>181</v>
      </c>
      <c r="B13" s="229"/>
    </row>
    <row r="14" spans="1:4">
      <c r="A14" s="229"/>
      <c r="B14" s="229"/>
    </row>
    <row r="15" spans="1:4" ht="140.4">
      <c r="A15" s="141" t="s">
        <v>807</v>
      </c>
      <c r="B15" s="97"/>
      <c r="C15" s="97"/>
    </row>
    <row r="17" spans="1:3" ht="16.2" customHeight="1">
      <c r="A17" s="229" t="s">
        <v>182</v>
      </c>
      <c r="B17" s="229"/>
      <c r="C17" s="229"/>
    </row>
    <row r="18" spans="1:3">
      <c r="A18" s="229"/>
    </row>
    <row r="19" spans="1:3" ht="93.6">
      <c r="A19" s="141" t="s">
        <v>808</v>
      </c>
      <c r="B19" s="97"/>
      <c r="C19" s="97"/>
    </row>
    <row r="20" spans="1:3">
      <c r="A20" s="254"/>
      <c r="B20" s="253"/>
      <c r="C20" s="253"/>
    </row>
    <row r="21" spans="1:3" ht="31.2">
      <c r="A21" s="253" t="s">
        <v>372</v>
      </c>
    </row>
    <row r="22" spans="1:3">
      <c r="A22" s="253"/>
    </row>
    <row r="23" spans="1:3">
      <c r="A23" s="108" t="s">
        <v>34</v>
      </c>
    </row>
    <row r="24" spans="1:3">
      <c r="A24" s="134" t="s">
        <v>35</v>
      </c>
    </row>
    <row r="25" spans="1:3">
      <c r="A25" s="108" t="s">
        <v>36</v>
      </c>
    </row>
    <row r="26" spans="1:3">
      <c r="A26" s="134" t="s">
        <v>37</v>
      </c>
    </row>
    <row r="27" spans="1:3">
      <c r="A27" s="108" t="s">
        <v>38</v>
      </c>
    </row>
    <row r="28" spans="1:3">
      <c r="A28" s="134" t="s">
        <v>39</v>
      </c>
    </row>
    <row r="29" spans="1:3" ht="31.2">
      <c r="A29" s="108" t="s">
        <v>809</v>
      </c>
    </row>
    <row r="30" spans="1:3">
      <c r="A30" s="134"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A9B9D3C9-9CB0-4FC3-92E5-58A8D18FC079}"/>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2"/>
  <sheetViews>
    <sheetView showGridLines="0" topLeftCell="A2" zoomScale="89" zoomScaleNormal="89" workbookViewId="0">
      <selection activeCell="C7" sqref="C7"/>
    </sheetView>
  </sheetViews>
  <sheetFormatPr defaultColWidth="10.69921875" defaultRowHeight="15.6"/>
  <cols>
    <col min="1" max="1" width="106.69921875" style="126" customWidth="1"/>
    <col min="2" max="2" width="17.69921875" style="126" customWidth="1"/>
    <col min="3" max="3" width="22.19921875" style="126" customWidth="1"/>
    <col min="4" max="16384" width="10.69921875" style="126"/>
  </cols>
  <sheetData>
    <row r="1" spans="1:4" s="130" customFormat="1" ht="21" customHeight="1">
      <c r="A1" s="133" t="s">
        <v>610</v>
      </c>
      <c r="B1" s="288" t="s">
        <v>27</v>
      </c>
      <c r="C1" s="288"/>
      <c r="D1" s="288"/>
    </row>
    <row r="2" spans="1:4">
      <c r="A2" s="131"/>
    </row>
    <row r="3" spans="1:4" ht="16.2" customHeight="1">
      <c r="A3" s="131" t="s">
        <v>231</v>
      </c>
      <c r="B3" s="131"/>
      <c r="C3" s="131"/>
    </row>
    <row r="4" spans="1:4">
      <c r="A4" s="131"/>
    </row>
    <row r="5" spans="1:4" ht="85.2" customHeight="1">
      <c r="A5" s="110" t="s">
        <v>611</v>
      </c>
      <c r="B5" s="128"/>
      <c r="C5" s="128"/>
    </row>
    <row r="6" spans="1:4">
      <c r="A6" s="131"/>
    </row>
    <row r="7" spans="1:4" s="3" customFormat="1" ht="30" customHeight="1">
      <c r="A7" s="112" t="s">
        <v>179</v>
      </c>
      <c r="B7" s="103" t="s">
        <v>180</v>
      </c>
      <c r="C7" s="105" t="s">
        <v>791</v>
      </c>
    </row>
    <row r="8" spans="1:4" ht="16.2" customHeight="1">
      <c r="A8" s="150" t="s">
        <v>612</v>
      </c>
      <c r="B8" s="146">
        <v>0</v>
      </c>
      <c r="C8" s="146">
        <v>2</v>
      </c>
    </row>
    <row r="9" spans="1:4" ht="16.2" customHeight="1">
      <c r="A9" s="132" t="s">
        <v>613</v>
      </c>
      <c r="B9" s="95">
        <v>1</v>
      </c>
      <c r="C9" s="144"/>
    </row>
    <row r="10" spans="1:4" ht="16.2" customHeight="1">
      <c r="A10" s="150" t="s">
        <v>614</v>
      </c>
      <c r="B10" s="146">
        <v>2</v>
      </c>
      <c r="C10" s="144"/>
    </row>
    <row r="11" spans="1:4" ht="16.2" customHeight="1">
      <c r="A11" s="132" t="s">
        <v>615</v>
      </c>
      <c r="B11" s="95">
        <v>3</v>
      </c>
      <c r="C11" s="144"/>
    </row>
    <row r="12" spans="1:4">
      <c r="A12" s="6"/>
      <c r="C12" s="144"/>
    </row>
    <row r="13" spans="1:4" ht="16.2" customHeight="1">
      <c r="A13" s="131" t="s">
        <v>181</v>
      </c>
      <c r="B13" s="131"/>
    </row>
    <row r="14" spans="1:4">
      <c r="A14" s="131"/>
      <c r="B14" s="131"/>
    </row>
    <row r="15" spans="1:4" ht="140.4">
      <c r="A15" s="141" t="s">
        <v>810</v>
      </c>
      <c r="B15" s="144"/>
      <c r="C15" s="144"/>
    </row>
    <row r="16" spans="1:4">
      <c r="B16" s="144"/>
    </row>
    <row r="17" spans="1:3" ht="16.2" customHeight="1">
      <c r="A17" s="131" t="s">
        <v>182</v>
      </c>
      <c r="B17" s="144"/>
      <c r="C17" s="131"/>
    </row>
    <row r="18" spans="1:3">
      <c r="A18" s="131"/>
      <c r="B18" s="144"/>
    </row>
    <row r="19" spans="1:3" ht="142.80000000000001" customHeight="1">
      <c r="A19" s="141" t="s">
        <v>812</v>
      </c>
      <c r="B19" s="144"/>
      <c r="C19" s="144"/>
    </row>
    <row r="20" spans="1:3">
      <c r="A20" s="94"/>
      <c r="B20" s="129"/>
      <c r="C20" s="129"/>
    </row>
    <row r="21" spans="1:3" ht="31.2">
      <c r="A21" s="129" t="s">
        <v>372</v>
      </c>
    </row>
    <row r="22" spans="1:3">
      <c r="A22" s="129"/>
    </row>
    <row r="23" spans="1:3">
      <c r="A23" s="108" t="s">
        <v>34</v>
      </c>
    </row>
    <row r="24" spans="1:3">
      <c r="A24" s="142" t="s">
        <v>35</v>
      </c>
    </row>
    <row r="25" spans="1:3">
      <c r="A25" s="108" t="s">
        <v>36</v>
      </c>
    </row>
    <row r="26" spans="1:3">
      <c r="A26" s="142" t="s">
        <v>37</v>
      </c>
    </row>
    <row r="27" spans="1:3">
      <c r="A27" s="108" t="s">
        <v>38</v>
      </c>
    </row>
    <row r="28" spans="1:3">
      <c r="A28" s="142" t="s">
        <v>39</v>
      </c>
    </row>
    <row r="29" spans="1:3" ht="31.2">
      <c r="A29" s="108" t="s">
        <v>811</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400-000000000000}"/>
  </hyperlinks>
  <pageMargins left="0.7" right="0.7" top="0.75" bottom="0.75" header="0.3" footer="0.3"/>
  <pageSetup paperSize="9" orientation="portrait" horizontalDpi="0" verticalDpi="0"/>
  <rowBreaks count="1" manualBreakCount="1">
    <brk id="2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42"/>
  <sheetViews>
    <sheetView showGridLines="0" zoomScale="88" zoomScaleNormal="88" workbookViewId="0">
      <selection activeCell="C7" sqref="C7"/>
    </sheetView>
  </sheetViews>
  <sheetFormatPr defaultColWidth="10.69921875" defaultRowHeight="15.6"/>
  <cols>
    <col min="1" max="1" width="106.69921875" style="126" customWidth="1"/>
    <col min="2" max="2" width="17.69921875" style="126" customWidth="1"/>
    <col min="3" max="3" width="22.69921875" style="126" customWidth="1"/>
    <col min="4" max="16384" width="10.69921875" style="126"/>
  </cols>
  <sheetData>
    <row r="1" spans="1:4" s="130" customFormat="1" ht="21" customHeight="1">
      <c r="A1" s="133" t="s">
        <v>616</v>
      </c>
      <c r="B1" s="288" t="s">
        <v>27</v>
      </c>
      <c r="C1" s="288"/>
      <c r="D1" s="288"/>
    </row>
    <row r="2" spans="1:4">
      <c r="A2" s="131"/>
    </row>
    <row r="3" spans="1:4" ht="16.2" customHeight="1">
      <c r="A3" s="131" t="s">
        <v>232</v>
      </c>
    </row>
    <row r="4" spans="1:4">
      <c r="A4" s="131"/>
    </row>
    <row r="5" spans="1:4" ht="84" customHeight="1">
      <c r="A5" s="110" t="s">
        <v>617</v>
      </c>
      <c r="B5" s="128"/>
      <c r="C5" s="128"/>
    </row>
    <row r="6" spans="1:4">
      <c r="A6" s="131"/>
    </row>
    <row r="7" spans="1:4" s="3" customFormat="1" ht="31.95" customHeight="1">
      <c r="A7" s="112" t="s">
        <v>179</v>
      </c>
      <c r="B7" s="103" t="s">
        <v>180</v>
      </c>
      <c r="C7" s="105" t="s">
        <v>791</v>
      </c>
    </row>
    <row r="8" spans="1:4" ht="16.2" customHeight="1">
      <c r="A8" s="150" t="s">
        <v>618</v>
      </c>
      <c r="B8" s="146">
        <v>0</v>
      </c>
      <c r="C8" s="146">
        <v>3</v>
      </c>
    </row>
    <row r="9" spans="1:4" ht="16.2" customHeight="1">
      <c r="A9" s="132" t="s">
        <v>619</v>
      </c>
      <c r="B9" s="95">
        <v>1</v>
      </c>
      <c r="C9" s="144"/>
    </row>
    <row r="10" spans="1:4" ht="16.2" customHeight="1">
      <c r="A10" s="150" t="s">
        <v>620</v>
      </c>
      <c r="B10" s="146">
        <v>2</v>
      </c>
      <c r="C10" s="144"/>
    </row>
    <row r="11" spans="1:4" ht="16.2" customHeight="1">
      <c r="A11" s="132" t="s">
        <v>621</v>
      </c>
      <c r="B11" s="95">
        <v>3</v>
      </c>
      <c r="C11" s="144"/>
    </row>
    <row r="12" spans="1:4">
      <c r="A12" s="6"/>
      <c r="C12" s="97"/>
    </row>
    <row r="13" spans="1:4" ht="16.2" customHeight="1">
      <c r="A13" s="131" t="s">
        <v>181</v>
      </c>
      <c r="B13" s="131"/>
    </row>
    <row r="14" spans="1:4" ht="16.2" thickBot="1">
      <c r="A14" s="131"/>
      <c r="B14" s="131"/>
    </row>
    <row r="15" spans="1:4" ht="409.6" thickBot="1">
      <c r="A15" s="141" t="s">
        <v>847</v>
      </c>
      <c r="B15" s="258"/>
      <c r="C15" s="258"/>
      <c r="D15" s="258"/>
    </row>
    <row r="17" spans="1:3" ht="16.2" customHeight="1">
      <c r="A17" s="131" t="s">
        <v>182</v>
      </c>
      <c r="B17" s="131"/>
      <c r="C17" s="131"/>
    </row>
    <row r="18" spans="1:3">
      <c r="A18" s="131"/>
    </row>
    <row r="19" spans="1:3" ht="280.8">
      <c r="A19" s="141" t="s">
        <v>848</v>
      </c>
      <c r="B19" s="144"/>
      <c r="C19" s="144"/>
    </row>
    <row r="20" spans="1:3">
      <c r="A20" s="94"/>
      <c r="B20" s="129"/>
      <c r="C20" s="129"/>
    </row>
    <row r="21" spans="1:3" ht="31.2">
      <c r="A21" s="129" t="s">
        <v>372</v>
      </c>
    </row>
    <row r="22" spans="1:3">
      <c r="A22" s="129"/>
    </row>
    <row r="23" spans="1:3">
      <c r="A23" s="108" t="s">
        <v>34</v>
      </c>
    </row>
    <row r="24" spans="1:3">
      <c r="A24" s="142" t="s">
        <v>35</v>
      </c>
    </row>
    <row r="25" spans="1:3">
      <c r="A25" s="108" t="s">
        <v>36</v>
      </c>
    </row>
    <row r="26" spans="1:3">
      <c r="A26" s="142" t="s">
        <v>37</v>
      </c>
    </row>
    <row r="27" spans="1:3">
      <c r="A27" s="108" t="s">
        <v>38</v>
      </c>
    </row>
    <row r="28" spans="1:3">
      <c r="A28" s="142" t="s">
        <v>39</v>
      </c>
    </row>
    <row r="29" spans="1:3">
      <c r="A29" s="108" t="s">
        <v>40</v>
      </c>
    </row>
    <row r="30" spans="1:3">
      <c r="A30" s="142" t="s">
        <v>841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500-000000000000}"/>
  </hyperlinks>
  <pageMargins left="0.7" right="0.7" top="0.75" bottom="0.75" header="0.3" footer="0.3"/>
  <pageSetup paperSize="9"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42"/>
  <sheetViews>
    <sheetView showGridLines="0" topLeftCell="A3" zoomScale="76" zoomScaleNormal="76" workbookViewId="0">
      <selection activeCell="C7" sqref="C7"/>
    </sheetView>
  </sheetViews>
  <sheetFormatPr defaultColWidth="10.69921875" defaultRowHeight="15.6"/>
  <cols>
    <col min="1" max="1" width="106.69921875" style="126" customWidth="1"/>
    <col min="2" max="2" width="17.69921875" style="126" customWidth="1"/>
    <col min="3" max="3" width="21.5" style="126" customWidth="1"/>
    <col min="4" max="16384" width="10.69921875" style="126"/>
  </cols>
  <sheetData>
    <row r="1" spans="1:4" s="130" customFormat="1" ht="21" customHeight="1">
      <c r="A1" s="133" t="s">
        <v>622</v>
      </c>
      <c r="B1" s="288" t="s">
        <v>27</v>
      </c>
      <c r="C1" s="288"/>
      <c r="D1" s="288"/>
    </row>
    <row r="2" spans="1:4">
      <c r="A2" s="131"/>
    </row>
    <row r="3" spans="1:4" ht="16.2" customHeight="1">
      <c r="A3" s="131" t="s">
        <v>233</v>
      </c>
      <c r="B3" s="131"/>
      <c r="C3" s="131"/>
    </row>
    <row r="4" spans="1:4">
      <c r="A4" s="131"/>
    </row>
    <row r="5" spans="1:4" ht="66" customHeight="1">
      <c r="A5" s="110" t="s">
        <v>623</v>
      </c>
      <c r="B5" s="128"/>
      <c r="C5" s="128"/>
    </row>
    <row r="6" spans="1:4">
      <c r="A6" s="131"/>
    </row>
    <row r="7" spans="1:4" s="3" customFormat="1" ht="33" customHeight="1">
      <c r="A7" s="112" t="s">
        <v>179</v>
      </c>
      <c r="B7" s="103" t="s">
        <v>180</v>
      </c>
      <c r="C7" s="105" t="s">
        <v>791</v>
      </c>
    </row>
    <row r="8" spans="1:4" ht="16.2" customHeight="1">
      <c r="A8" s="150" t="s">
        <v>624</v>
      </c>
      <c r="B8" s="146">
        <v>0</v>
      </c>
      <c r="C8" s="147">
        <v>2</v>
      </c>
    </row>
    <row r="9" spans="1:4" ht="16.2" customHeight="1">
      <c r="A9" s="132" t="s">
        <v>625</v>
      </c>
      <c r="B9" s="95">
        <v>1</v>
      </c>
      <c r="C9" s="144"/>
    </row>
    <row r="10" spans="1:4" ht="16.2" customHeight="1">
      <c r="A10" s="150" t="s">
        <v>626</v>
      </c>
      <c r="B10" s="146">
        <v>2</v>
      </c>
      <c r="C10" s="144"/>
    </row>
    <row r="11" spans="1:4" ht="16.2" customHeight="1">
      <c r="A11" s="132" t="s">
        <v>627</v>
      </c>
      <c r="B11" s="95">
        <v>3</v>
      </c>
      <c r="C11" s="144"/>
    </row>
    <row r="12" spans="1:4">
      <c r="A12" s="6"/>
      <c r="C12" s="144"/>
    </row>
    <row r="13" spans="1:4" ht="16.2" customHeight="1">
      <c r="A13" s="131" t="s">
        <v>181</v>
      </c>
      <c r="B13" s="131"/>
    </row>
    <row r="14" spans="1:4">
      <c r="A14" s="131"/>
      <c r="B14" s="131"/>
    </row>
    <row r="15" spans="1:4" ht="156">
      <c r="A15" s="141" t="s">
        <v>849</v>
      </c>
      <c r="B15" s="144"/>
      <c r="C15" s="144"/>
    </row>
    <row r="17" spans="1:3" ht="16.2" customHeight="1">
      <c r="A17" s="131" t="s">
        <v>182</v>
      </c>
      <c r="B17" s="131"/>
      <c r="C17" s="131"/>
    </row>
    <row r="18" spans="1:3">
      <c r="A18" s="131"/>
    </row>
    <row r="19" spans="1:3" ht="187.2">
      <c r="A19" s="141" t="s">
        <v>842</v>
      </c>
      <c r="B19" s="144"/>
      <c r="C19" s="144"/>
    </row>
    <row r="20" spans="1:3">
      <c r="A20" s="94"/>
      <c r="B20" s="129"/>
      <c r="C20" s="129"/>
    </row>
    <row r="21" spans="1:3" ht="31.2">
      <c r="A21" s="129" t="s">
        <v>372</v>
      </c>
    </row>
    <row r="22" spans="1:3">
      <c r="A22" s="129"/>
    </row>
    <row r="23" spans="1:3">
      <c r="A23" s="108" t="s">
        <v>34</v>
      </c>
    </row>
    <row r="24" spans="1:3">
      <c r="A24" s="142" t="s">
        <v>35</v>
      </c>
    </row>
    <row r="25" spans="1:3">
      <c r="A25" s="108" t="s">
        <v>36</v>
      </c>
    </row>
    <row r="26" spans="1:3">
      <c r="A26" s="142" t="s">
        <v>37</v>
      </c>
    </row>
    <row r="27" spans="1:3">
      <c r="A27" s="108" t="s">
        <v>38</v>
      </c>
    </row>
    <row r="28" spans="1:3">
      <c r="A28" s="142" t="s">
        <v>39</v>
      </c>
    </row>
    <row r="29" spans="1:3">
      <c r="A29" s="108" t="s">
        <v>40</v>
      </c>
    </row>
    <row r="30" spans="1:3">
      <c r="A30" s="142" t="s">
        <v>843</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600-000000000000}"/>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42"/>
  <sheetViews>
    <sheetView showGridLines="0" zoomScale="76" zoomScaleNormal="76" workbookViewId="0">
      <selection activeCell="C7" sqref="C7"/>
    </sheetView>
  </sheetViews>
  <sheetFormatPr defaultColWidth="10.69921875" defaultRowHeight="15.6"/>
  <cols>
    <col min="1" max="1" width="106.69921875" style="126" customWidth="1"/>
    <col min="2" max="2" width="17.69921875" style="126" customWidth="1"/>
    <col min="3" max="3" width="21.69921875" style="126" customWidth="1"/>
    <col min="4" max="16384" width="10.69921875" style="126"/>
  </cols>
  <sheetData>
    <row r="1" spans="1:4" s="130" customFormat="1" ht="21" customHeight="1">
      <c r="A1" s="133" t="s">
        <v>628</v>
      </c>
      <c r="B1" s="288" t="s">
        <v>27</v>
      </c>
      <c r="C1" s="288"/>
      <c r="D1" s="288"/>
    </row>
    <row r="2" spans="1:4">
      <c r="A2" s="131"/>
    </row>
    <row r="3" spans="1:4" ht="16.2" customHeight="1">
      <c r="A3" s="131" t="s">
        <v>234</v>
      </c>
      <c r="B3" s="131"/>
      <c r="C3" s="131"/>
    </row>
    <row r="4" spans="1:4">
      <c r="A4" s="131"/>
    </row>
    <row r="5" spans="1:4" ht="84" customHeight="1">
      <c r="A5" s="110" t="s">
        <v>629</v>
      </c>
      <c r="B5" s="128"/>
      <c r="C5" s="128"/>
    </row>
    <row r="6" spans="1:4">
      <c r="A6" s="131"/>
    </row>
    <row r="7" spans="1:4" s="3" customFormat="1" ht="46.2">
      <c r="A7" s="112" t="s">
        <v>179</v>
      </c>
      <c r="B7" s="103" t="s">
        <v>180</v>
      </c>
      <c r="C7" s="105" t="s">
        <v>791</v>
      </c>
    </row>
    <row r="8" spans="1:4" ht="16.2" customHeight="1">
      <c r="A8" s="150" t="s">
        <v>633</v>
      </c>
      <c r="B8" s="146">
        <v>0</v>
      </c>
      <c r="C8" s="146">
        <v>2</v>
      </c>
    </row>
    <row r="9" spans="1:4" ht="16.2" customHeight="1">
      <c r="A9" s="132" t="s">
        <v>630</v>
      </c>
      <c r="B9" s="95">
        <v>1</v>
      </c>
      <c r="C9" s="144"/>
    </row>
    <row r="10" spans="1:4" ht="16.2" customHeight="1">
      <c r="A10" s="150" t="s">
        <v>631</v>
      </c>
      <c r="B10" s="146">
        <v>2</v>
      </c>
      <c r="C10" s="144"/>
    </row>
    <row r="11" spans="1:4" ht="16.2" customHeight="1">
      <c r="A11" s="132" t="s">
        <v>632</v>
      </c>
      <c r="B11" s="95">
        <v>3</v>
      </c>
      <c r="C11" s="144"/>
    </row>
    <row r="12" spans="1:4">
      <c r="C12" s="144"/>
    </row>
    <row r="13" spans="1:4" ht="16.2" customHeight="1">
      <c r="A13" s="131" t="s">
        <v>181</v>
      </c>
      <c r="B13" s="131"/>
    </row>
    <row r="14" spans="1:4">
      <c r="A14" s="131"/>
      <c r="B14" s="131"/>
    </row>
    <row r="15" spans="1:4" ht="156">
      <c r="A15" s="141" t="s">
        <v>844</v>
      </c>
      <c r="B15" s="129"/>
      <c r="C15" s="129"/>
    </row>
    <row r="17" spans="1:3" ht="16.2" customHeight="1">
      <c r="A17" s="131" t="s">
        <v>182</v>
      </c>
      <c r="B17" s="131"/>
      <c r="C17" s="131"/>
    </row>
    <row r="18" spans="1:3">
      <c r="A18" s="131"/>
    </row>
    <row r="19" spans="1:3" ht="171.6">
      <c r="A19" s="141" t="s">
        <v>845</v>
      </c>
      <c r="B19" s="129"/>
      <c r="C19" s="129"/>
    </row>
    <row r="20" spans="1:3">
      <c r="A20" s="94"/>
      <c r="B20" s="129"/>
      <c r="C20" s="129"/>
    </row>
    <row r="21" spans="1:3" ht="31.2">
      <c r="A21" s="129" t="s">
        <v>372</v>
      </c>
    </row>
    <row r="22" spans="1:3">
      <c r="A22" s="129"/>
    </row>
    <row r="23" spans="1:3">
      <c r="A23" s="108" t="s">
        <v>34</v>
      </c>
    </row>
    <row r="24" spans="1:3">
      <c r="A24" s="142" t="s">
        <v>35</v>
      </c>
    </row>
    <row r="25" spans="1:3">
      <c r="A25" s="108" t="s">
        <v>846</v>
      </c>
    </row>
    <row r="26" spans="1:3">
      <c r="A26" s="142" t="s">
        <v>37</v>
      </c>
    </row>
    <row r="27" spans="1:3">
      <c r="A27" s="108" t="s">
        <v>38</v>
      </c>
    </row>
    <row r="28" spans="1:3">
      <c r="A28" s="142" t="s">
        <v>39</v>
      </c>
    </row>
    <row r="29" spans="1:3">
      <c r="A29" s="108" t="s">
        <v>49</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700-000000000000}"/>
  </hyperlinks>
  <pageMargins left="0.7" right="0.7" top="0.75" bottom="0.75" header="0.3" footer="0.3"/>
  <pageSetup paperSize="9"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F97D0-191D-44E9-A844-BDCDB079E016}">
  <dimension ref="A1:D42"/>
  <sheetViews>
    <sheetView showGridLines="0" topLeftCell="B5" zoomScale="160" zoomScaleNormal="160" workbookViewId="0">
      <selection activeCell="C7" sqref="C7"/>
    </sheetView>
  </sheetViews>
  <sheetFormatPr defaultColWidth="10.69921875" defaultRowHeight="15.6"/>
  <cols>
    <col min="1" max="1" width="106.69921875" style="250" customWidth="1"/>
    <col min="2" max="2" width="17.69921875" style="250" customWidth="1"/>
    <col min="3" max="3" width="21.5" style="250" customWidth="1"/>
    <col min="4" max="16384" width="10.69921875" style="250"/>
  </cols>
  <sheetData>
    <row r="1" spans="1:4" s="130" customFormat="1" ht="21" customHeight="1">
      <c r="A1" s="130" t="s">
        <v>787</v>
      </c>
      <c r="B1" s="288" t="s">
        <v>27</v>
      </c>
      <c r="C1" s="288"/>
      <c r="D1" s="288"/>
    </row>
    <row r="2" spans="1:4">
      <c r="A2" s="229"/>
    </row>
    <row r="3" spans="1:4" ht="16.2" customHeight="1">
      <c r="A3" s="229" t="s">
        <v>235</v>
      </c>
      <c r="B3" s="229"/>
      <c r="C3" s="229"/>
    </row>
    <row r="4" spans="1:4">
      <c r="A4" s="229"/>
    </row>
    <row r="5" spans="1:4" ht="46.8">
      <c r="A5" s="110" t="s">
        <v>634</v>
      </c>
      <c r="B5" s="255"/>
      <c r="C5" s="255"/>
    </row>
    <row r="6" spans="1:4">
      <c r="A6" s="229"/>
    </row>
    <row r="7" spans="1:4" s="3" customFormat="1" ht="46.2">
      <c r="A7" s="112" t="s">
        <v>179</v>
      </c>
      <c r="B7" s="103" t="s">
        <v>180</v>
      </c>
      <c r="C7" s="105" t="s">
        <v>791</v>
      </c>
    </row>
    <row r="8" spans="1:4" ht="16.2" customHeight="1">
      <c r="A8" s="154" t="s">
        <v>635</v>
      </c>
      <c r="B8" s="146">
        <v>0</v>
      </c>
      <c r="C8" s="146">
        <v>3</v>
      </c>
    </row>
    <row r="9" spans="1:4" ht="16.2" customHeight="1">
      <c r="A9" s="153" t="s">
        <v>636</v>
      </c>
      <c r="B9" s="95">
        <v>1</v>
      </c>
      <c r="C9" s="97"/>
    </row>
    <row r="10" spans="1:4" ht="16.2" customHeight="1">
      <c r="A10" s="155" t="s">
        <v>637</v>
      </c>
      <c r="B10" s="146">
        <v>2</v>
      </c>
      <c r="C10" s="97"/>
    </row>
    <row r="11" spans="1:4" ht="16.2" customHeight="1">
      <c r="A11" s="153" t="s">
        <v>638</v>
      </c>
      <c r="B11" s="95">
        <v>3</v>
      </c>
      <c r="C11" s="97"/>
    </row>
    <row r="12" spans="1:4">
      <c r="C12" s="97"/>
    </row>
    <row r="13" spans="1:4" ht="16.2" customHeight="1">
      <c r="A13" s="229" t="s">
        <v>181</v>
      </c>
      <c r="B13" s="229"/>
    </row>
    <row r="14" spans="1:4">
      <c r="A14" s="229"/>
      <c r="B14" s="229"/>
    </row>
    <row r="15" spans="1:4" ht="218.4">
      <c r="A15" s="228" t="s">
        <v>813</v>
      </c>
      <c r="B15" s="254"/>
      <c r="C15" s="254"/>
    </row>
    <row r="17" spans="1:3" ht="16.2" customHeight="1">
      <c r="A17" s="229" t="s">
        <v>182</v>
      </c>
      <c r="B17" s="229"/>
      <c r="C17" s="229"/>
    </row>
    <row r="18" spans="1:3">
      <c r="A18" s="229"/>
    </row>
    <row r="19" spans="1:3" ht="78">
      <c r="A19" s="141" t="s">
        <v>815</v>
      </c>
      <c r="B19" s="254"/>
      <c r="C19" s="254"/>
    </row>
    <row r="20" spans="1:3">
      <c r="A20" s="254"/>
      <c r="B20" s="253"/>
      <c r="C20" s="253"/>
    </row>
    <row r="21" spans="1:3" ht="31.2">
      <c r="A21" s="253" t="s">
        <v>372</v>
      </c>
    </row>
    <row r="22" spans="1:3">
      <c r="A22" s="253"/>
    </row>
    <row r="23" spans="1:3">
      <c r="A23" s="108" t="s">
        <v>34</v>
      </c>
    </row>
    <row r="24" spans="1:3">
      <c r="A24" s="134" t="s">
        <v>35</v>
      </c>
    </row>
    <row r="25" spans="1:3">
      <c r="A25" s="108" t="s">
        <v>36</v>
      </c>
    </row>
    <row r="26" spans="1:3">
      <c r="A26" s="134" t="s">
        <v>37</v>
      </c>
    </row>
    <row r="27" spans="1:3">
      <c r="A27" s="108" t="s">
        <v>38</v>
      </c>
    </row>
    <row r="28" spans="1:3">
      <c r="A28" s="134" t="s">
        <v>39</v>
      </c>
    </row>
    <row r="29" spans="1:3">
      <c r="A29" s="108" t="s">
        <v>40</v>
      </c>
    </row>
    <row r="30" spans="1:3" ht="31.2">
      <c r="A30" s="134" t="s">
        <v>814</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925EA729-DFF5-46CD-A4A9-C00E976FE28F}"/>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3E3E0-D47E-4521-BB32-1133F80DDD88}">
  <dimension ref="A1:D42"/>
  <sheetViews>
    <sheetView showGridLines="0" topLeftCell="B3" zoomScale="175" zoomScaleNormal="175" workbookViewId="0">
      <selection activeCell="C7" sqref="C7"/>
    </sheetView>
  </sheetViews>
  <sheetFormatPr defaultColWidth="10.69921875" defaultRowHeight="15.6"/>
  <cols>
    <col min="1" max="1" width="106.69921875" style="250" customWidth="1"/>
    <col min="2" max="2" width="17.69921875" style="250" customWidth="1"/>
    <col min="3" max="3" width="21.19921875" style="250" customWidth="1"/>
    <col min="4" max="16384" width="10.69921875" style="250"/>
  </cols>
  <sheetData>
    <row r="1" spans="1:4" s="130" customFormat="1" ht="21" customHeight="1">
      <c r="A1" s="130" t="s">
        <v>639</v>
      </c>
      <c r="B1" s="288" t="s">
        <v>27</v>
      </c>
      <c r="C1" s="288"/>
      <c r="D1" s="288"/>
    </row>
    <row r="2" spans="1:4">
      <c r="A2" s="229"/>
    </row>
    <row r="3" spans="1:4" ht="16.2" customHeight="1">
      <c r="A3" s="229" t="s">
        <v>236</v>
      </c>
      <c r="B3" s="229"/>
      <c r="C3" s="229"/>
    </row>
    <row r="4" spans="1:4">
      <c r="A4" s="229"/>
    </row>
    <row r="5" spans="1:4" ht="109.2">
      <c r="A5" s="110" t="s">
        <v>640</v>
      </c>
      <c r="B5" s="255"/>
      <c r="C5" s="255"/>
    </row>
    <row r="6" spans="1:4">
      <c r="A6" s="229"/>
    </row>
    <row r="7" spans="1:4" s="3" customFormat="1" ht="30" customHeight="1">
      <c r="A7" s="112" t="s">
        <v>179</v>
      </c>
      <c r="B7" s="103" t="s">
        <v>180</v>
      </c>
      <c r="C7" s="105" t="s">
        <v>791</v>
      </c>
    </row>
    <row r="8" spans="1:4" ht="16.2" customHeight="1">
      <c r="A8" s="150" t="s">
        <v>644</v>
      </c>
      <c r="B8" s="146">
        <v>0</v>
      </c>
      <c r="C8" s="146">
        <v>2</v>
      </c>
    </row>
    <row r="9" spans="1:4" ht="16.2" customHeight="1">
      <c r="A9" s="132" t="s">
        <v>641</v>
      </c>
      <c r="B9" s="95">
        <v>1</v>
      </c>
      <c r="C9" s="97"/>
    </row>
    <row r="10" spans="1:4" ht="16.2" customHeight="1">
      <c r="A10" s="150" t="s">
        <v>642</v>
      </c>
      <c r="B10" s="146">
        <v>2</v>
      </c>
      <c r="C10" s="97"/>
    </row>
    <row r="11" spans="1:4" ht="16.2" customHeight="1">
      <c r="A11" s="132" t="s">
        <v>643</v>
      </c>
      <c r="B11" s="95">
        <v>3</v>
      </c>
      <c r="C11" s="97"/>
    </row>
    <row r="12" spans="1:4">
      <c r="C12" s="97"/>
    </row>
    <row r="13" spans="1:4" ht="16.2" customHeight="1">
      <c r="A13" s="229" t="s">
        <v>181</v>
      </c>
      <c r="B13" s="229"/>
    </row>
    <row r="14" spans="1:4">
      <c r="A14" s="229"/>
      <c r="B14" s="229"/>
    </row>
    <row r="15" spans="1:4" ht="218.4">
      <c r="A15" s="141" t="s">
        <v>816</v>
      </c>
      <c r="B15" s="253"/>
      <c r="C15" s="253"/>
    </row>
    <row r="17" spans="1:3" ht="16.2" customHeight="1">
      <c r="A17" s="229" t="s">
        <v>182</v>
      </c>
      <c r="B17" s="229"/>
      <c r="C17" s="229"/>
    </row>
    <row r="18" spans="1:3">
      <c r="A18" s="229"/>
    </row>
    <row r="19" spans="1:3" ht="109.2">
      <c r="A19" s="141" t="s">
        <v>818</v>
      </c>
      <c r="B19" s="253"/>
      <c r="C19" s="253"/>
    </row>
    <row r="20" spans="1:3">
      <c r="A20" s="254"/>
      <c r="B20" s="253"/>
      <c r="C20" s="253"/>
    </row>
    <row r="21" spans="1:3" ht="31.2">
      <c r="A21" s="253" t="s">
        <v>372</v>
      </c>
    </row>
    <row r="22" spans="1:3">
      <c r="A22" s="253"/>
    </row>
    <row r="23" spans="1:3">
      <c r="A23" s="108" t="s">
        <v>34</v>
      </c>
    </row>
    <row r="24" spans="1:3">
      <c r="A24" s="134" t="s">
        <v>35</v>
      </c>
    </row>
    <row r="25" spans="1:3">
      <c r="A25" s="108" t="s">
        <v>36</v>
      </c>
    </row>
    <row r="26" spans="1:3">
      <c r="A26" s="134" t="s">
        <v>37</v>
      </c>
    </row>
    <row r="27" spans="1:3">
      <c r="A27" s="108" t="s">
        <v>38</v>
      </c>
    </row>
    <row r="28" spans="1:3">
      <c r="A28" s="134" t="s">
        <v>39</v>
      </c>
    </row>
    <row r="29" spans="1:3">
      <c r="A29" s="108" t="s">
        <v>40</v>
      </c>
    </row>
    <row r="30" spans="1:3" ht="31.2">
      <c r="A30" s="134" t="s">
        <v>817</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2D11C61F-DA05-4651-8324-791011A2F583}"/>
  </hyperlinks>
  <pageMargins left="0.7" right="0.7" top="0.75" bottom="0.75" header="0.3" footer="0.3"/>
  <pageSetup paperSize="9"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E6D6D-BA55-4751-BCE3-C554BB30B0DF}">
  <dimension ref="A1:D42"/>
  <sheetViews>
    <sheetView showGridLines="0" zoomScale="130" zoomScaleNormal="130" workbookViewId="0">
      <selection activeCell="A26" sqref="A26"/>
    </sheetView>
  </sheetViews>
  <sheetFormatPr defaultColWidth="10.69921875" defaultRowHeight="15.6"/>
  <cols>
    <col min="1" max="1" width="106.69921875" style="250" customWidth="1"/>
    <col min="2" max="2" width="17.69921875" style="250" customWidth="1"/>
    <col min="3" max="3" width="22.19921875" style="250" customWidth="1"/>
    <col min="4" max="16384" width="10.69921875" style="250"/>
  </cols>
  <sheetData>
    <row r="1" spans="1:4" s="130" customFormat="1" ht="21" customHeight="1">
      <c r="A1" s="130" t="s">
        <v>645</v>
      </c>
      <c r="B1" s="288" t="s">
        <v>27</v>
      </c>
      <c r="C1" s="288"/>
      <c r="D1" s="288"/>
    </row>
    <row r="2" spans="1:4">
      <c r="A2" s="229"/>
    </row>
    <row r="3" spans="1:4" ht="16.2" customHeight="1">
      <c r="A3" s="229" t="s">
        <v>237</v>
      </c>
      <c r="B3" s="229"/>
      <c r="C3" s="229"/>
    </row>
    <row r="4" spans="1:4">
      <c r="A4" s="229"/>
    </row>
    <row r="5" spans="1:4" ht="46.8">
      <c r="A5" s="110" t="s">
        <v>819</v>
      </c>
      <c r="B5" s="255"/>
      <c r="C5" s="255"/>
    </row>
    <row r="6" spans="1:4">
      <c r="A6" s="229"/>
    </row>
    <row r="7" spans="1:4" s="3" customFormat="1" ht="31.2" customHeight="1">
      <c r="A7" s="112" t="s">
        <v>179</v>
      </c>
      <c r="B7" s="103" t="s">
        <v>180</v>
      </c>
      <c r="C7" s="105" t="s">
        <v>791</v>
      </c>
    </row>
    <row r="8" spans="1:4" ht="16.2" customHeight="1">
      <c r="A8" s="150" t="s">
        <v>646</v>
      </c>
      <c r="B8" s="146">
        <v>0</v>
      </c>
      <c r="C8" s="146">
        <v>2</v>
      </c>
    </row>
    <row r="9" spans="1:4" ht="16.2" customHeight="1">
      <c r="A9" s="132" t="s">
        <v>647</v>
      </c>
      <c r="B9" s="95">
        <v>1</v>
      </c>
      <c r="C9" s="97"/>
    </row>
    <row r="10" spans="1:4" ht="16.2" customHeight="1">
      <c r="A10" s="150" t="s">
        <v>648</v>
      </c>
      <c r="B10" s="146">
        <v>2</v>
      </c>
      <c r="C10" s="97"/>
    </row>
    <row r="11" spans="1:4" ht="16.2" customHeight="1">
      <c r="A11" s="132" t="s">
        <v>649</v>
      </c>
      <c r="B11" s="95">
        <v>3</v>
      </c>
      <c r="C11" s="97"/>
    </row>
    <row r="12" spans="1:4">
      <c r="C12" s="97"/>
    </row>
    <row r="13" spans="1:4" ht="15.75" customHeight="1">
      <c r="A13" s="229" t="s">
        <v>181</v>
      </c>
      <c r="B13" s="229"/>
    </row>
    <row r="14" spans="1:4">
      <c r="A14" s="229"/>
      <c r="B14" s="229"/>
    </row>
    <row r="15" spans="1:4" ht="409.6">
      <c r="A15" s="141" t="s">
        <v>820</v>
      </c>
      <c r="B15" s="253"/>
      <c r="C15" s="253"/>
    </row>
    <row r="17" spans="1:3" ht="16.2" customHeight="1">
      <c r="A17" s="229" t="s">
        <v>182</v>
      </c>
      <c r="B17" s="229"/>
      <c r="C17" s="229"/>
    </row>
    <row r="18" spans="1:3">
      <c r="A18" s="229"/>
    </row>
    <row r="19" spans="1:3" ht="136.19999999999999" customHeight="1">
      <c r="A19" s="141" t="s">
        <v>821</v>
      </c>
      <c r="B19" s="253"/>
      <c r="C19" s="253"/>
    </row>
    <row r="20" spans="1:3">
      <c r="A20" s="254"/>
      <c r="B20" s="253"/>
      <c r="C20" s="253"/>
    </row>
    <row r="21" spans="1:3" ht="31.2">
      <c r="A21" s="253" t="s">
        <v>372</v>
      </c>
    </row>
    <row r="22" spans="1:3">
      <c r="A22" s="253"/>
    </row>
    <row r="23" spans="1:3">
      <c r="A23" s="108" t="s">
        <v>34</v>
      </c>
    </row>
    <row r="24" spans="1:3">
      <c r="A24" s="134" t="s">
        <v>35</v>
      </c>
    </row>
    <row r="25" spans="1:3" ht="46.8">
      <c r="A25" s="108" t="s">
        <v>822</v>
      </c>
    </row>
    <row r="26" spans="1:3">
      <c r="A26" s="134" t="s">
        <v>37</v>
      </c>
    </row>
    <row r="27" spans="1:3">
      <c r="A27" s="108" t="s">
        <v>38</v>
      </c>
    </row>
    <row r="28" spans="1:3">
      <c r="A28" s="134" t="s">
        <v>39</v>
      </c>
    </row>
    <row r="29" spans="1:3">
      <c r="A29" s="108" t="s">
        <v>40</v>
      </c>
    </row>
    <row r="30" spans="1:3">
      <c r="A30" s="134" t="s">
        <v>792</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271AD886-BAD2-4B61-912A-3B3BEDD90BA4}"/>
  </hyperlinks>
  <pageMargins left="0.7" right="0.7" top="0.75" bottom="0.75" header="0.3" footer="0.3"/>
  <pageSetup paperSize="9" orientation="portrait"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49ACA-B41E-4B7F-B8BE-2EC52543C211}">
  <dimension ref="A1:D42"/>
  <sheetViews>
    <sheetView showGridLines="0" zoomScale="91" zoomScaleNormal="91" workbookViewId="0">
      <selection activeCell="C7" sqref="C7"/>
    </sheetView>
  </sheetViews>
  <sheetFormatPr defaultColWidth="10.69921875" defaultRowHeight="15.6"/>
  <cols>
    <col min="1" max="1" width="106.69921875" style="250" customWidth="1"/>
    <col min="2" max="2" width="16.19921875" style="250" customWidth="1"/>
    <col min="3" max="3" width="20.5" style="250" customWidth="1"/>
    <col min="4" max="16384" width="10.69921875" style="250"/>
  </cols>
  <sheetData>
    <row r="1" spans="1:4" s="130" customFormat="1" ht="21" customHeight="1">
      <c r="A1" s="130" t="s">
        <v>650</v>
      </c>
      <c r="B1" s="288" t="s">
        <v>27</v>
      </c>
      <c r="C1" s="288"/>
      <c r="D1" s="288"/>
    </row>
    <row r="2" spans="1:4">
      <c r="A2" s="229"/>
    </row>
    <row r="3" spans="1:4" ht="16.2" customHeight="1">
      <c r="A3" s="229" t="s">
        <v>238</v>
      </c>
      <c r="B3" s="229"/>
      <c r="C3" s="229"/>
    </row>
    <row r="4" spans="1:4">
      <c r="A4" s="229"/>
    </row>
    <row r="5" spans="1:4" ht="124.8">
      <c r="A5" s="110" t="s">
        <v>651</v>
      </c>
      <c r="B5" s="255"/>
      <c r="C5" s="255"/>
    </row>
    <row r="6" spans="1:4">
      <c r="A6" s="229"/>
    </row>
    <row r="7" spans="1:4" s="3" customFormat="1" ht="31.95" customHeight="1">
      <c r="A7" s="112" t="s">
        <v>179</v>
      </c>
      <c r="B7" s="103" t="s">
        <v>180</v>
      </c>
      <c r="C7" s="105" t="s">
        <v>791</v>
      </c>
    </row>
    <row r="8" spans="1:4" ht="16.2" customHeight="1">
      <c r="A8" s="150" t="s">
        <v>652</v>
      </c>
      <c r="B8" s="146">
        <v>0</v>
      </c>
      <c r="C8" s="146">
        <v>1</v>
      </c>
    </row>
    <row r="9" spans="1:4" ht="16.2" customHeight="1">
      <c r="A9" s="132" t="s">
        <v>653</v>
      </c>
      <c r="B9" s="95">
        <v>1</v>
      </c>
      <c r="C9" s="97"/>
    </row>
    <row r="10" spans="1:4" ht="16.2" customHeight="1">
      <c r="A10" s="150" t="s">
        <v>654</v>
      </c>
      <c r="B10" s="146">
        <v>2</v>
      </c>
      <c r="C10" s="97"/>
    </row>
    <row r="11" spans="1:4" ht="31.95" customHeight="1">
      <c r="A11" s="132" t="s">
        <v>655</v>
      </c>
      <c r="B11" s="95">
        <v>3</v>
      </c>
      <c r="C11" s="97"/>
    </row>
    <row r="12" spans="1:4">
      <c r="A12" s="182"/>
      <c r="C12" s="97"/>
    </row>
    <row r="13" spans="1:4" ht="16.2" customHeight="1">
      <c r="A13" s="229" t="s">
        <v>181</v>
      </c>
      <c r="B13" s="229"/>
    </row>
    <row r="14" spans="1:4">
      <c r="A14" s="229"/>
      <c r="B14" s="229"/>
    </row>
    <row r="15" spans="1:4" ht="249.6">
      <c r="A15" s="141" t="s">
        <v>60</v>
      </c>
      <c r="B15" s="253"/>
      <c r="C15" s="253"/>
    </row>
    <row r="17" spans="1:3" ht="16.2" customHeight="1">
      <c r="A17" s="229" t="s">
        <v>182</v>
      </c>
      <c r="B17" s="229"/>
      <c r="C17" s="229"/>
    </row>
    <row r="18" spans="1:3">
      <c r="A18" s="229"/>
    </row>
    <row r="19" spans="1:3" ht="64.2" customHeight="1">
      <c r="A19" s="141" t="s">
        <v>826</v>
      </c>
      <c r="B19" s="253"/>
      <c r="C19" s="253"/>
    </row>
    <row r="20" spans="1:3">
      <c r="A20" s="254"/>
      <c r="B20" s="253"/>
      <c r="C20" s="253"/>
    </row>
    <row r="21" spans="1:3" ht="31.2">
      <c r="A21" s="253" t="s">
        <v>372</v>
      </c>
    </row>
    <row r="22" spans="1:3">
      <c r="A22" s="253"/>
    </row>
    <row r="23" spans="1:3">
      <c r="A23" s="108" t="s">
        <v>34</v>
      </c>
    </row>
    <row r="24" spans="1:3">
      <c r="A24" s="134" t="s">
        <v>35</v>
      </c>
    </row>
    <row r="25" spans="1:3">
      <c r="A25" s="108" t="s">
        <v>823</v>
      </c>
    </row>
    <row r="26" spans="1:3">
      <c r="A26" s="134" t="s">
        <v>824</v>
      </c>
    </row>
    <row r="27" spans="1:3">
      <c r="A27" s="108" t="s">
        <v>38</v>
      </c>
    </row>
    <row r="28" spans="1:3">
      <c r="A28" s="134" t="s">
        <v>39</v>
      </c>
    </row>
    <row r="29" spans="1:3">
      <c r="A29" s="108" t="s">
        <v>40</v>
      </c>
    </row>
    <row r="30" spans="1:3">
      <c r="A30" s="134" t="s">
        <v>825</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8BC84BCF-08F8-483D-805F-D86D4EB3E404}"/>
  </hyperlinks>
  <pageMargins left="0.7" right="0.7" top="0.75" bottom="0.75" header="0.3" footer="0.3"/>
  <pageSetup paperSize="9" scale="67" orientation="portrait" horizontalDpi="0" verticalDpi="0"/>
  <rowBreaks count="1" manualBreakCount="1">
    <brk id="21"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45AA-26D8-45AA-ADDC-ADFE5A003397}">
  <dimension ref="A1:D27"/>
  <sheetViews>
    <sheetView showGridLines="0" zoomScale="62" zoomScaleNormal="62" workbookViewId="0">
      <selection activeCell="A12" sqref="A12"/>
    </sheetView>
  </sheetViews>
  <sheetFormatPr defaultColWidth="68.19921875" defaultRowHeight="15.6"/>
  <cols>
    <col min="1" max="1" width="106.69921875" style="66" customWidth="1"/>
    <col min="2" max="3" width="17.69921875" style="66" customWidth="1"/>
    <col min="4" max="4" width="14.69921875" style="66" customWidth="1"/>
    <col min="5" max="16384" width="68.19921875" style="66"/>
  </cols>
  <sheetData>
    <row r="1" spans="1:4" s="130" customFormat="1" ht="21" customHeight="1">
      <c r="A1" s="130" t="s">
        <v>656</v>
      </c>
      <c r="B1" s="289" t="s">
        <v>27</v>
      </c>
      <c r="C1" s="289"/>
      <c r="D1" s="289"/>
    </row>
    <row r="2" spans="1:4" s="130" customFormat="1" ht="21" customHeight="1"/>
    <row r="3" spans="1:4" s="130" customFormat="1" ht="234">
      <c r="A3" s="110" t="s">
        <v>657</v>
      </c>
      <c r="B3" s="255"/>
      <c r="C3" s="255"/>
    </row>
    <row r="4" spans="1:4" s="250" customFormat="1">
      <c r="A4" s="229"/>
    </row>
    <row r="5" spans="1:4" s="250" customFormat="1" ht="46.8">
      <c r="A5" s="135" t="s">
        <v>709</v>
      </c>
      <c r="B5" s="103" t="s">
        <v>707</v>
      </c>
      <c r="C5" s="233" t="s">
        <v>708</v>
      </c>
    </row>
    <row r="6" spans="1:4" s="250" customFormat="1" ht="62.4">
      <c r="A6" s="150" t="s">
        <v>658</v>
      </c>
      <c r="B6" s="151" t="s">
        <v>786</v>
      </c>
      <c r="C6" s="147">
        <v>2</v>
      </c>
    </row>
    <row r="7" spans="1:4" s="250" customFormat="1" ht="62.4">
      <c r="A7" s="132" t="s">
        <v>659</v>
      </c>
      <c r="B7" s="96" t="s">
        <v>30</v>
      </c>
      <c r="C7" s="97"/>
    </row>
    <row r="8" spans="1:4" s="250" customFormat="1" ht="62.4">
      <c r="A8" s="150" t="s">
        <v>660</v>
      </c>
      <c r="B8" s="151" t="s">
        <v>30</v>
      </c>
      <c r="C8" s="97"/>
    </row>
    <row r="9" spans="1:4" s="250" customFormat="1">
      <c r="C9" s="97"/>
    </row>
    <row r="10" spans="1:4" s="250" customFormat="1" ht="16.2" customHeight="1">
      <c r="A10" s="229" t="s">
        <v>181</v>
      </c>
      <c r="B10" s="229"/>
    </row>
    <row r="11" spans="1:4" s="250" customFormat="1">
      <c r="A11" s="229"/>
      <c r="B11" s="229"/>
    </row>
    <row r="12" spans="1:4" s="250" customFormat="1" ht="63" customHeight="1">
      <c r="A12" s="141" t="s">
        <v>62</v>
      </c>
      <c r="B12" s="253"/>
      <c r="C12" s="253"/>
    </row>
    <row r="13" spans="1:4" s="250" customFormat="1"/>
    <row r="14" spans="1:4" s="250" customFormat="1" ht="16.2" customHeight="1">
      <c r="A14" s="229" t="s">
        <v>182</v>
      </c>
      <c r="B14" s="229"/>
      <c r="C14" s="229"/>
    </row>
    <row r="15" spans="1:4" s="250" customFormat="1">
      <c r="A15" s="229"/>
    </row>
    <row r="16" spans="1:4" s="250" customFormat="1" ht="64.2" customHeight="1">
      <c r="A16" s="141" t="s">
        <v>61</v>
      </c>
      <c r="B16" s="253"/>
      <c r="C16" s="253"/>
    </row>
    <row r="17" spans="1:3" s="250" customFormat="1">
      <c r="A17" s="254"/>
      <c r="B17" s="253"/>
      <c r="C17" s="253"/>
    </row>
    <row r="18" spans="1:3" s="250" customFormat="1" ht="31.2">
      <c r="A18" s="253" t="s">
        <v>372</v>
      </c>
    </row>
    <row r="19" spans="1:3" s="250" customFormat="1">
      <c r="A19" s="253"/>
    </row>
    <row r="20" spans="1:3" s="250" customFormat="1">
      <c r="A20" s="108" t="s">
        <v>34</v>
      </c>
    </row>
    <row r="21" spans="1:3" s="250" customFormat="1">
      <c r="A21" s="134" t="s">
        <v>35</v>
      </c>
    </row>
    <row r="22" spans="1:3" s="250" customFormat="1">
      <c r="A22" s="108" t="s">
        <v>36</v>
      </c>
    </row>
    <row r="23" spans="1:3" s="250" customFormat="1">
      <c r="A23" s="134" t="s">
        <v>63</v>
      </c>
    </row>
    <row r="24" spans="1:3" s="250" customFormat="1">
      <c r="A24" s="108" t="s">
        <v>38</v>
      </c>
    </row>
    <row r="25" spans="1:3" s="250" customFormat="1">
      <c r="A25" s="134" t="s">
        <v>39</v>
      </c>
    </row>
    <row r="26" spans="1:3" s="250" customFormat="1">
      <c r="A26" s="108" t="s">
        <v>40</v>
      </c>
    </row>
    <row r="27" spans="1:3" s="250" customFormat="1">
      <c r="A27" s="134" t="s">
        <v>41</v>
      </c>
    </row>
  </sheetData>
  <mergeCells count="1">
    <mergeCell ref="B1:D1"/>
  </mergeCells>
  <hyperlinks>
    <hyperlink ref="B1" location="'Advanced METT questions+scores'!A1" display="Back to 'Advanced METT questions and scores'" xr:uid="{789A49A8-CB85-4DA5-AEFD-6D8FB26EE0F3}"/>
  </hyperlink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4"/>
  <sheetViews>
    <sheetView showGridLines="0" topLeftCell="A4" zoomScaleNormal="100" workbookViewId="0">
      <selection activeCell="E6" sqref="E6:E43"/>
    </sheetView>
  </sheetViews>
  <sheetFormatPr defaultColWidth="11" defaultRowHeight="15.6"/>
  <cols>
    <col min="1" max="1" width="8" style="13" customWidth="1"/>
    <col min="2" max="2" width="71" style="15" customWidth="1"/>
    <col min="3" max="3" width="17.69921875" style="14" customWidth="1"/>
    <col min="4" max="4" width="17.69921875" style="13" customWidth="1"/>
    <col min="5" max="5" width="22.19921875" style="15" customWidth="1"/>
    <col min="6" max="6" width="19.69921875" bestFit="1" customWidth="1"/>
    <col min="8" max="8" width="15" bestFit="1" customWidth="1"/>
    <col min="9" max="9" width="17.19921875" bestFit="1" customWidth="1"/>
    <col min="10" max="10" width="21.5" bestFit="1" customWidth="1"/>
    <col min="11" max="11" width="17.19921875" bestFit="1" customWidth="1"/>
  </cols>
  <sheetData>
    <row r="1" spans="1:13" s="100" customFormat="1" ht="241.2" customHeight="1">
      <c r="A1" s="267" t="s">
        <v>201</v>
      </c>
      <c r="B1" s="268"/>
      <c r="C1" s="268"/>
      <c r="D1" s="268"/>
      <c r="E1" s="268"/>
      <c r="F1" s="269"/>
      <c r="G1" s="98"/>
      <c r="H1" s="98"/>
      <c r="I1" s="98"/>
      <c r="J1" s="98"/>
      <c r="K1" s="98"/>
      <c r="L1" s="99"/>
      <c r="M1" s="99"/>
    </row>
    <row r="3" spans="1:13" ht="21">
      <c r="A3" s="20" t="s">
        <v>202</v>
      </c>
      <c r="H3" s="266" t="s">
        <v>26</v>
      </c>
      <c r="I3" s="266"/>
      <c r="J3" s="266"/>
      <c r="K3" s="266"/>
      <c r="L3" s="266"/>
      <c r="M3" s="266"/>
    </row>
    <row r="5" spans="1:13" s="10" customFormat="1" ht="31.2" customHeight="1">
      <c r="A5" s="8" t="s">
        <v>193</v>
      </c>
      <c r="B5" s="2" t="s">
        <v>194</v>
      </c>
      <c r="C5" s="4" t="s">
        <v>203</v>
      </c>
      <c r="D5" s="4" t="s">
        <v>204</v>
      </c>
      <c r="E5" s="4" t="s">
        <v>205</v>
      </c>
      <c r="F5" s="2" t="s">
        <v>206</v>
      </c>
      <c r="H5" s="21" t="s">
        <v>12</v>
      </c>
      <c r="I5" s="4" t="s">
        <v>18</v>
      </c>
      <c r="J5" s="9" t="s">
        <v>17</v>
      </c>
      <c r="K5" s="9" t="s">
        <v>19</v>
      </c>
    </row>
    <row r="6" spans="1:13" ht="31.2">
      <c r="A6" s="11">
        <v>1</v>
      </c>
      <c r="B6" s="79" t="s">
        <v>177</v>
      </c>
      <c r="C6" s="12">
        <v>3</v>
      </c>
      <c r="D6" s="18">
        <f>'1. Легален статус'!D9</f>
        <v>3</v>
      </c>
      <c r="E6" s="263">
        <v>3</v>
      </c>
      <c r="F6" s="7" t="s">
        <v>255</v>
      </c>
      <c r="H6" s="22" t="s">
        <v>5</v>
      </c>
      <c r="I6" s="17">
        <f>D6</f>
        <v>3</v>
      </c>
      <c r="J6" s="19">
        <f>C6</f>
        <v>3</v>
      </c>
      <c r="K6" s="23">
        <f>I6/J6</f>
        <v>1</v>
      </c>
    </row>
    <row r="7" spans="1:13" ht="16.2" customHeight="1">
      <c r="A7" s="11">
        <v>2</v>
      </c>
      <c r="B7" s="79" t="s">
        <v>207</v>
      </c>
      <c r="C7" s="12">
        <v>3</v>
      </c>
      <c r="D7" s="18">
        <f>'2. Регулација на заш.подрачје'!C8</f>
        <v>2</v>
      </c>
      <c r="E7" s="263">
        <v>2</v>
      </c>
      <c r="F7" s="7" t="s">
        <v>256</v>
      </c>
      <c r="H7" s="22" t="s">
        <v>6</v>
      </c>
      <c r="I7" s="17">
        <f>D7+D9+D10+D12+D13+D14+D27+D28+D34</f>
        <v>17</v>
      </c>
      <c r="J7" s="19">
        <f>C7+C9+C10+C12+C13+C14+C27+C28+C34</f>
        <v>27</v>
      </c>
      <c r="K7" s="23">
        <f t="shared" ref="K7:K11" si="0">I7/J7</f>
        <v>0.62962962962962965</v>
      </c>
    </row>
    <row r="8" spans="1:13" ht="46.8">
      <c r="A8" s="11">
        <v>3</v>
      </c>
      <c r="B8" s="79" t="s">
        <v>219</v>
      </c>
      <c r="C8" s="12">
        <v>3</v>
      </c>
      <c r="D8" s="18">
        <f>'3. Спроведување на закон'!C8</f>
        <v>2</v>
      </c>
      <c r="E8" s="263">
        <v>2</v>
      </c>
      <c r="F8" s="7" t="s">
        <v>257</v>
      </c>
      <c r="H8" s="22" t="s">
        <v>16</v>
      </c>
      <c r="I8" s="17">
        <f>D8+D15+D19+D20+D21+D22+D24+D38</f>
        <v>18</v>
      </c>
      <c r="J8" s="19">
        <f>C8+C15+C19+C20+C21+C22+C24+C38</f>
        <v>24</v>
      </c>
      <c r="K8" s="23">
        <f t="shared" si="0"/>
        <v>0.75</v>
      </c>
    </row>
    <row r="9" spans="1:13">
      <c r="A9" s="11">
        <v>4</v>
      </c>
      <c r="B9" s="79" t="s">
        <v>220</v>
      </c>
      <c r="C9" s="12">
        <v>3</v>
      </c>
      <c r="D9" s="18">
        <f>'4. Цели на заштитено подрачје'!C8</f>
        <v>3</v>
      </c>
      <c r="E9" s="263">
        <v>2</v>
      </c>
      <c r="F9" s="7" t="s">
        <v>256</v>
      </c>
      <c r="H9" s="22" t="s">
        <v>13</v>
      </c>
      <c r="I9" s="17" t="e">
        <f>D11+D16+D17+D18+D23+D25+D26+D29+D30+D31+D32+D35+D37</f>
        <v>#VALUE!</v>
      </c>
      <c r="J9" s="19">
        <f>C11+C16+C17+C18+C23+C25+C26+C29+C30+C31+C32+C35+C37</f>
        <v>36</v>
      </c>
      <c r="K9" s="23" t="e">
        <f t="shared" si="0"/>
        <v>#VALUE!</v>
      </c>
    </row>
    <row r="10" spans="1:13" ht="46.8">
      <c r="A10" s="11">
        <v>5</v>
      </c>
      <c r="B10" s="79" t="s">
        <v>221</v>
      </c>
      <c r="C10" s="12">
        <v>3</v>
      </c>
      <c r="D10" s="18">
        <f>'5. Дизајн на заштитено подрaчје'!C8</f>
        <v>2</v>
      </c>
      <c r="E10" s="263">
        <v>2</v>
      </c>
      <c r="F10" s="7" t="s">
        <v>256</v>
      </c>
      <c r="H10" s="22" t="s">
        <v>14</v>
      </c>
      <c r="I10" s="17">
        <f>D36+D39</f>
        <v>4</v>
      </c>
      <c r="J10" s="19">
        <f>C36+C39</f>
        <v>6</v>
      </c>
      <c r="K10" s="23">
        <f t="shared" si="0"/>
        <v>0.66666666666666663</v>
      </c>
    </row>
    <row r="11" spans="1:13" ht="16.2" customHeight="1">
      <c r="A11" s="11">
        <v>6</v>
      </c>
      <c r="B11" s="79" t="s">
        <v>222</v>
      </c>
      <c r="C11" s="12">
        <v>3</v>
      </c>
      <c r="D11" s="18">
        <f>'6. Демаркација на граници '!C8</f>
        <v>2</v>
      </c>
      <c r="E11" s="263">
        <v>2</v>
      </c>
      <c r="F11" s="7" t="s">
        <v>258</v>
      </c>
      <c r="H11" s="5" t="s">
        <v>15</v>
      </c>
      <c r="I11" s="17" t="e">
        <f>D33+D40+D41+D42+D43</f>
        <v>#VALUE!</v>
      </c>
      <c r="J11" s="19">
        <f>C33+C40+C41+C42+C43</f>
        <v>15</v>
      </c>
      <c r="K11" s="23" t="e">
        <f t="shared" si="0"/>
        <v>#VALUE!</v>
      </c>
    </row>
    <row r="12" spans="1:13" ht="16.2" customHeight="1">
      <c r="A12" s="11">
        <v>7</v>
      </c>
      <c r="B12" s="79" t="s">
        <v>223</v>
      </c>
      <c r="C12" s="12">
        <v>3</v>
      </c>
      <c r="D12" s="18">
        <f>'7. План за управување '!C8</f>
        <v>2</v>
      </c>
      <c r="E12" s="263">
        <v>2</v>
      </c>
      <c r="F12" s="7" t="s">
        <v>256</v>
      </c>
      <c r="H12" s="21" t="s">
        <v>10</v>
      </c>
      <c r="I12" s="4" t="e">
        <f>SUM(I6:I11)</f>
        <v>#VALUE!</v>
      </c>
      <c r="J12" s="21">
        <f>SUM(J6:J11)</f>
        <v>111</v>
      </c>
      <c r="K12" s="23" t="e">
        <f>I12/J12</f>
        <v>#VALUE!</v>
      </c>
    </row>
    <row r="13" spans="1:13">
      <c r="A13" s="11" t="s">
        <v>11</v>
      </c>
      <c r="B13" s="80" t="s">
        <v>224</v>
      </c>
      <c r="C13" s="12">
        <v>3</v>
      </c>
      <c r="D13" s="18">
        <f>'Дополнителни поени на 7.'!C7</f>
        <v>2</v>
      </c>
      <c r="E13" s="263">
        <v>1</v>
      </c>
      <c r="F13" s="7" t="s">
        <v>256</v>
      </c>
    </row>
    <row r="14" spans="1:13">
      <c r="A14" s="11">
        <v>8</v>
      </c>
      <c r="B14" s="79" t="s">
        <v>225</v>
      </c>
      <c r="C14" s="12">
        <v>3</v>
      </c>
      <c r="D14" s="18">
        <f>'8. Редовен план за работа'!C8</f>
        <v>2</v>
      </c>
      <c r="E14" s="263">
        <v>2</v>
      </c>
      <c r="F14" s="7" t="s">
        <v>256</v>
      </c>
    </row>
    <row r="15" spans="1:13">
      <c r="A15" s="11">
        <v>9</v>
      </c>
      <c r="B15" s="79" t="s">
        <v>226</v>
      </c>
      <c r="C15" s="12">
        <v>3</v>
      </c>
      <c r="D15" s="18">
        <f>'9. Попис на ресурси '!C8</f>
        <v>1</v>
      </c>
      <c r="E15" s="263">
        <v>2</v>
      </c>
      <c r="F15" s="7" t="s">
        <v>257</v>
      </c>
    </row>
    <row r="16" spans="1:13" ht="31.2">
      <c r="A16" s="11">
        <v>10</v>
      </c>
      <c r="B16" s="79" t="s">
        <v>227</v>
      </c>
      <c r="C16" s="12">
        <v>3</v>
      </c>
      <c r="D16" s="18">
        <f>'10. Оценка на пристап '!C8</f>
        <v>1</v>
      </c>
      <c r="E16" s="263">
        <v>1</v>
      </c>
      <c r="F16" s="7" t="s">
        <v>258</v>
      </c>
    </row>
    <row r="17" spans="1:6" ht="16.2" customHeight="1">
      <c r="A17" s="11">
        <v>11</v>
      </c>
      <c r="B17" s="79" t="s">
        <v>228</v>
      </c>
      <c r="C17" s="12">
        <v>3</v>
      </c>
      <c r="D17" s="18">
        <f>'11. Истражување '!C8</f>
        <v>2</v>
      </c>
      <c r="E17" s="263">
        <v>1</v>
      </c>
      <c r="F17" s="7" t="s">
        <v>258</v>
      </c>
    </row>
    <row r="18" spans="1:6">
      <c r="A18" s="11">
        <v>12</v>
      </c>
      <c r="B18" s="79" t="s">
        <v>229</v>
      </c>
      <c r="C18" s="12">
        <v>3</v>
      </c>
      <c r="D18" s="18">
        <f>'12. Управување со ресурси'!C8</f>
        <v>2</v>
      </c>
      <c r="E18" s="263">
        <v>3</v>
      </c>
      <c r="F18" s="7" t="s">
        <v>258</v>
      </c>
    </row>
    <row r="19" spans="1:6">
      <c r="A19" s="11">
        <v>13</v>
      </c>
      <c r="B19" s="79" t="s">
        <v>230</v>
      </c>
      <c r="C19" s="12">
        <v>3</v>
      </c>
      <c r="D19" s="18">
        <f>'13. Број на вработени '!C8</f>
        <v>2</v>
      </c>
      <c r="E19" s="263">
        <v>2</v>
      </c>
      <c r="F19" s="7" t="s">
        <v>257</v>
      </c>
    </row>
    <row r="20" spans="1:6" ht="31.2">
      <c r="A20" s="11">
        <v>14</v>
      </c>
      <c r="B20" s="79" t="s">
        <v>231</v>
      </c>
      <c r="C20" s="12">
        <v>3</v>
      </c>
      <c r="D20" s="18">
        <f>'14. Тренинг на вработени '!C8</f>
        <v>2</v>
      </c>
      <c r="E20" s="263">
        <v>2</v>
      </c>
      <c r="F20" s="7" t="s">
        <v>257</v>
      </c>
    </row>
    <row r="21" spans="1:6">
      <c r="A21" s="11">
        <v>15</v>
      </c>
      <c r="B21" s="79" t="s">
        <v>232</v>
      </c>
      <c r="C21" s="12">
        <v>3</v>
      </c>
      <c r="D21" s="18">
        <f>'15. Тековен буџет'!C8</f>
        <v>3</v>
      </c>
      <c r="E21" s="263">
        <v>2</v>
      </c>
      <c r="F21" s="7" t="s">
        <v>257</v>
      </c>
    </row>
    <row r="22" spans="1:6">
      <c r="A22" s="11">
        <v>16</v>
      </c>
      <c r="B22" s="79" t="s">
        <v>233</v>
      </c>
      <c r="C22" s="12">
        <v>3</v>
      </c>
      <c r="D22" s="18">
        <f>'16. Безбедност на буџетот'!C8</f>
        <v>2</v>
      </c>
      <c r="E22" s="263">
        <v>3</v>
      </c>
      <c r="F22" s="7" t="s">
        <v>257</v>
      </c>
    </row>
    <row r="23" spans="1:6">
      <c r="A23" s="11">
        <v>17</v>
      </c>
      <c r="B23" s="79" t="s">
        <v>234</v>
      </c>
      <c r="C23" s="12">
        <v>3</v>
      </c>
      <c r="D23" s="18">
        <f>'17. Управување со буџетот'!C8</f>
        <v>2</v>
      </c>
      <c r="E23" s="263">
        <v>2</v>
      </c>
      <c r="F23" s="7" t="s">
        <v>258</v>
      </c>
    </row>
    <row r="24" spans="1:6">
      <c r="A24" s="11">
        <v>18</v>
      </c>
      <c r="B24" s="79" t="s">
        <v>235</v>
      </c>
      <c r="C24" s="12">
        <v>3</v>
      </c>
      <c r="D24" s="18">
        <f>'18. Опрема и постојки '!C8</f>
        <v>3</v>
      </c>
      <c r="E24" s="263">
        <v>3</v>
      </c>
      <c r="F24" s="7" t="s">
        <v>257</v>
      </c>
    </row>
    <row r="25" spans="1:6">
      <c r="A25" s="11">
        <v>19</v>
      </c>
      <c r="B25" s="79" t="s">
        <v>236</v>
      </c>
      <c r="C25" s="12">
        <v>3</v>
      </c>
      <c r="D25" s="18">
        <f>'19. Одржување опрема и пост '!C8</f>
        <v>2</v>
      </c>
      <c r="E25" s="263">
        <v>2</v>
      </c>
      <c r="F25" s="7" t="s">
        <v>258</v>
      </c>
    </row>
    <row r="26" spans="1:6" ht="16.2" customHeight="1">
      <c r="A26" s="11">
        <v>20</v>
      </c>
      <c r="B26" s="79" t="s">
        <v>237</v>
      </c>
      <c r="C26" s="12">
        <v>3</v>
      </c>
      <c r="D26" s="18">
        <f>'20. Едукација и свест '!C8</f>
        <v>2</v>
      </c>
      <c r="E26" s="263">
        <v>1</v>
      </c>
      <c r="F26" s="7" t="s">
        <v>258</v>
      </c>
    </row>
    <row r="27" spans="1:6" ht="46.8">
      <c r="A27" s="11">
        <v>21</v>
      </c>
      <c r="B27" s="79" t="s">
        <v>238</v>
      </c>
      <c r="C27" s="12">
        <v>3</v>
      </c>
      <c r="D27" s="18">
        <f>'21. Планирање за земја и вода '!C8</f>
        <v>1</v>
      </c>
      <c r="E27" s="263">
        <v>1</v>
      </c>
      <c r="F27" s="7" t="s">
        <v>256</v>
      </c>
    </row>
    <row r="28" spans="1:6">
      <c r="A28" s="11" t="s">
        <v>7</v>
      </c>
      <c r="B28" s="80" t="s">
        <v>239</v>
      </c>
      <c r="C28" s="12">
        <v>3</v>
      </c>
      <c r="D28" s="18">
        <f>'Дополнителни поени на 21. '!C6</f>
        <v>2</v>
      </c>
      <c r="E28" s="263">
        <v>0</v>
      </c>
      <c r="F28" s="7" t="s">
        <v>256</v>
      </c>
    </row>
    <row r="29" spans="1:6">
      <c r="A29" s="11">
        <v>22</v>
      </c>
      <c r="B29" s="79" t="s">
        <v>240</v>
      </c>
      <c r="C29" s="12">
        <v>3</v>
      </c>
      <c r="D29" s="18">
        <f>'22. Државни и комерцијални сосе'!C8</f>
        <v>1</v>
      </c>
      <c r="E29" s="263">
        <v>1</v>
      </c>
      <c r="F29" s="7" t="s">
        <v>258</v>
      </c>
    </row>
    <row r="30" spans="1:6" ht="31.2">
      <c r="A30" s="11">
        <v>23</v>
      </c>
      <c r="B30" s="79" t="s">
        <v>241</v>
      </c>
      <c r="C30" s="12">
        <v>0</v>
      </c>
      <c r="D30" s="18" t="str">
        <f>'23. Домородци'!C8</f>
        <v>N/A</v>
      </c>
      <c r="E30" s="263">
        <v>0</v>
      </c>
      <c r="F30" s="7" t="s">
        <v>258</v>
      </c>
    </row>
    <row r="31" spans="1:6" ht="31.2">
      <c r="A31" s="11">
        <v>24</v>
      </c>
      <c r="B31" s="79" t="s">
        <v>242</v>
      </c>
      <c r="C31" s="12">
        <v>3</v>
      </c>
      <c r="D31" s="18">
        <f>'24. Локални заедници'!C8</f>
        <v>2</v>
      </c>
      <c r="E31" s="263">
        <v>2</v>
      </c>
      <c r="F31" s="7" t="s">
        <v>258</v>
      </c>
    </row>
    <row r="32" spans="1:6">
      <c r="A32" s="11" t="s">
        <v>8</v>
      </c>
      <c r="B32" s="80" t="s">
        <v>243</v>
      </c>
      <c r="C32" s="12">
        <v>3</v>
      </c>
      <c r="D32" s="18">
        <f>'Дополнителни поени на 24.'!C6</f>
        <v>2</v>
      </c>
      <c r="E32" s="263">
        <v>1</v>
      </c>
      <c r="F32" s="7" t="s">
        <v>258</v>
      </c>
    </row>
    <row r="33" spans="1:11" ht="31.2">
      <c r="A33" s="11">
        <v>25</v>
      </c>
      <c r="B33" s="79" t="s">
        <v>244</v>
      </c>
      <c r="C33" s="12">
        <v>3</v>
      </c>
      <c r="D33" s="18">
        <f>'25. Економска корист'!C9</f>
        <v>3</v>
      </c>
      <c r="E33" s="263">
        <v>3</v>
      </c>
      <c r="F33" s="7" t="s">
        <v>259</v>
      </c>
    </row>
    <row r="34" spans="1:11">
      <c r="A34" s="11">
        <v>26</v>
      </c>
      <c r="B34" s="79" t="s">
        <v>245</v>
      </c>
      <c r="C34" s="12">
        <v>3</v>
      </c>
      <c r="D34" s="18">
        <f>'26. Мониторинг и евалуација '!C8</f>
        <v>1</v>
      </c>
      <c r="E34" s="263">
        <v>1</v>
      </c>
      <c r="F34" s="7" t="s">
        <v>256</v>
      </c>
      <c r="H34" s="65"/>
      <c r="I34" s="65"/>
      <c r="J34" s="65"/>
      <c r="K34" s="65"/>
    </row>
    <row r="35" spans="1:11" s="65" customFormat="1" ht="16.2" customHeight="1">
      <c r="A35" s="73" t="s">
        <v>25</v>
      </c>
      <c r="B35" s="79" t="s">
        <v>246</v>
      </c>
      <c r="C35" s="12">
        <v>3</v>
      </c>
      <c r="D35" s="18">
        <f>'Климатски промени '!C8</f>
        <v>0</v>
      </c>
      <c r="E35" s="263">
        <v>0</v>
      </c>
      <c r="F35" s="7" t="s">
        <v>258</v>
      </c>
      <c r="H35"/>
      <c r="I35"/>
      <c r="J35"/>
      <c r="K35"/>
    </row>
    <row r="36" spans="1:11">
      <c r="A36" s="11">
        <v>27</v>
      </c>
      <c r="B36" s="79" t="s">
        <v>247</v>
      </c>
      <c r="C36" s="12">
        <v>3</v>
      </c>
      <c r="D36" s="18">
        <f>'27. Постојки за посетители'!C8</f>
        <v>2</v>
      </c>
      <c r="E36" s="263">
        <v>2</v>
      </c>
      <c r="F36" s="7" t="s">
        <v>260</v>
      </c>
    </row>
    <row r="37" spans="1:11">
      <c r="A37" s="11">
        <v>28</v>
      </c>
      <c r="B37" s="79" t="s">
        <v>248</v>
      </c>
      <c r="C37" s="12">
        <v>3</v>
      </c>
      <c r="D37" s="18">
        <f>'28. Тур-оператори'!C8</f>
        <v>1</v>
      </c>
      <c r="E37" s="263">
        <v>1</v>
      </c>
      <c r="F37" s="7" t="s">
        <v>258</v>
      </c>
    </row>
    <row r="38" spans="1:11" ht="31.2">
      <c r="A38" s="11">
        <v>29</v>
      </c>
      <c r="B38" s="79" t="s">
        <v>249</v>
      </c>
      <c r="C38" s="12">
        <v>3</v>
      </c>
      <c r="D38" s="18">
        <f>'29. Наплата'!C8</f>
        <v>3</v>
      </c>
      <c r="E38" s="263">
        <v>3</v>
      </c>
      <c r="F38" s="7" t="s">
        <v>261</v>
      </c>
      <c r="H38" s="65"/>
      <c r="I38" s="65"/>
      <c r="J38" s="65"/>
      <c r="K38" s="65"/>
    </row>
    <row r="39" spans="1:11" s="65" customFormat="1" ht="31.2">
      <c r="A39" s="73" t="s">
        <v>25</v>
      </c>
      <c r="B39" s="79" t="s">
        <v>250</v>
      </c>
      <c r="C39" s="12">
        <v>3</v>
      </c>
      <c r="D39" s="18">
        <f>Закани!C8</f>
        <v>2</v>
      </c>
      <c r="E39" s="263">
        <v>2</v>
      </c>
      <c r="F39" s="7" t="s">
        <v>260</v>
      </c>
      <c r="H39"/>
      <c r="I39"/>
      <c r="J39"/>
      <c r="K39"/>
    </row>
    <row r="40" spans="1:11" ht="31.2">
      <c r="A40" s="11">
        <v>30</v>
      </c>
      <c r="B40" s="79" t="s">
        <v>251</v>
      </c>
      <c r="C40" s="12">
        <v>3</v>
      </c>
      <c r="D40" s="18">
        <f>'30. Состојба на вредностите '!C8</f>
        <v>2</v>
      </c>
      <c r="E40" s="263">
        <v>2</v>
      </c>
      <c r="F40" s="7" t="s">
        <v>259</v>
      </c>
    </row>
    <row r="41" spans="1:11">
      <c r="A41" s="11" t="s">
        <v>9</v>
      </c>
      <c r="B41" s="80" t="s">
        <v>252</v>
      </c>
      <c r="C41" s="12">
        <v>3</v>
      </c>
      <c r="D41" s="18">
        <f>'Дополнителни поени на 30. '!C6</f>
        <v>2</v>
      </c>
      <c r="E41" s="263">
        <v>2</v>
      </c>
      <c r="F41" s="7" t="s">
        <v>259</v>
      </c>
      <c r="H41" s="65"/>
      <c r="I41" s="65"/>
      <c r="J41" s="65"/>
      <c r="K41" s="65"/>
    </row>
    <row r="42" spans="1:11" s="65" customFormat="1" ht="31.2">
      <c r="A42" s="73" t="s">
        <v>25</v>
      </c>
      <c r="B42" s="80" t="s">
        <v>253</v>
      </c>
      <c r="C42" s="12">
        <v>3</v>
      </c>
      <c r="D42" s="18" t="str">
        <f>'Конзервациски статус на видови'!C8</f>
        <v>N/A</v>
      </c>
      <c r="E42" s="263">
        <v>0</v>
      </c>
      <c r="F42" s="7" t="s">
        <v>259</v>
      </c>
      <c r="H42" s="66"/>
      <c r="I42" s="66"/>
      <c r="J42" s="66"/>
      <c r="K42" s="66"/>
    </row>
    <row r="43" spans="1:11" s="66" customFormat="1">
      <c r="A43" s="73" t="s">
        <v>25</v>
      </c>
      <c r="B43" s="80" t="s">
        <v>254</v>
      </c>
      <c r="C43" s="12">
        <v>3</v>
      </c>
      <c r="D43" s="18" t="str">
        <f>'Конзервациски статус на живеали'!C8</f>
        <v>N/A</v>
      </c>
      <c r="E43" s="263">
        <v>0</v>
      </c>
      <c r="F43" s="7" t="s">
        <v>259</v>
      </c>
      <c r="H43" s="10"/>
      <c r="I43" s="10"/>
      <c r="J43" s="10"/>
      <c r="K43" s="10"/>
    </row>
    <row r="44" spans="1:11" s="10" customFormat="1">
      <c r="A44" s="8"/>
      <c r="B44" s="2" t="s">
        <v>262</v>
      </c>
      <c r="C44" s="8">
        <f>SUM(C6:C43)</f>
        <v>111</v>
      </c>
      <c r="D44" s="8">
        <f>SUM(D6:D43)</f>
        <v>68</v>
      </c>
      <c r="E44" s="8">
        <f>SUM(E6:E43)</f>
        <v>63</v>
      </c>
      <c r="F44" s="9"/>
      <c r="H44"/>
      <c r="I44"/>
      <c r="J44"/>
      <c r="K44"/>
    </row>
  </sheetData>
  <mergeCells count="2">
    <mergeCell ref="H3:M3"/>
    <mergeCell ref="A1:F1"/>
  </mergeCells>
  <phoneticPr fontId="14" type="noConversion"/>
  <hyperlinks>
    <hyperlink ref="B6" location="'1. Legal Status'!A1" display="Does the PA have legal status (or in the case of private reserves is covered by a covenant or similar)?" xr:uid="{00000000-0004-0000-0200-000000000000}"/>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42"/>
  <sheetViews>
    <sheetView showGridLines="0" topLeftCell="A4" zoomScale="88" zoomScaleNormal="88" workbookViewId="0">
      <selection activeCell="C7" sqref="C7"/>
    </sheetView>
  </sheetViews>
  <sheetFormatPr defaultColWidth="10.69921875" defaultRowHeight="15.6"/>
  <cols>
    <col min="1" max="1" width="106.69921875" style="126" customWidth="1"/>
    <col min="2" max="2" width="17.69921875" style="126" customWidth="1"/>
    <col min="3" max="3" width="22.19921875" style="126" customWidth="1"/>
    <col min="4" max="16384" width="10.69921875" style="126"/>
  </cols>
  <sheetData>
    <row r="1" spans="1:4" s="130" customFormat="1" ht="21" customHeight="1">
      <c r="A1" s="133" t="s">
        <v>661</v>
      </c>
      <c r="B1" s="288" t="s">
        <v>27</v>
      </c>
      <c r="C1" s="288"/>
      <c r="D1" s="288"/>
    </row>
    <row r="2" spans="1:4">
      <c r="A2" s="131"/>
    </row>
    <row r="3" spans="1:4" ht="16.2" customHeight="1">
      <c r="A3" s="131" t="s">
        <v>240</v>
      </c>
      <c r="B3" s="131"/>
      <c r="C3" s="131"/>
    </row>
    <row r="4" spans="1:4">
      <c r="A4" s="131"/>
    </row>
    <row r="5" spans="1:4" ht="124.8">
      <c r="A5" s="110" t="s">
        <v>662</v>
      </c>
      <c r="B5" s="128"/>
      <c r="C5" s="128"/>
    </row>
    <row r="6" spans="1:4">
      <c r="A6" s="131"/>
    </row>
    <row r="7" spans="1:4" s="3" customFormat="1" ht="46.2">
      <c r="A7" s="112" t="s">
        <v>179</v>
      </c>
      <c r="B7" s="103" t="s">
        <v>180</v>
      </c>
      <c r="C7" s="105" t="s">
        <v>791</v>
      </c>
    </row>
    <row r="8" spans="1:4" ht="16.2" customHeight="1">
      <c r="A8" s="150" t="s">
        <v>663</v>
      </c>
      <c r="B8" s="146">
        <v>0</v>
      </c>
      <c r="C8" s="146">
        <v>1</v>
      </c>
    </row>
    <row r="9" spans="1:4" ht="16.2" customHeight="1">
      <c r="A9" s="132" t="s">
        <v>664</v>
      </c>
      <c r="B9" s="95">
        <v>1</v>
      </c>
      <c r="C9" s="144"/>
    </row>
    <row r="10" spans="1:4" ht="16.2" customHeight="1">
      <c r="A10" s="150" t="s">
        <v>665</v>
      </c>
      <c r="B10" s="146">
        <v>2</v>
      </c>
      <c r="C10" s="144"/>
    </row>
    <row r="11" spans="1:4" ht="16.2" customHeight="1">
      <c r="A11" s="132" t="s">
        <v>666</v>
      </c>
      <c r="B11" s="95">
        <v>3</v>
      </c>
      <c r="C11" s="144"/>
    </row>
    <row r="12" spans="1:4">
      <c r="C12" s="144"/>
    </row>
    <row r="13" spans="1:4" ht="16.2" customHeight="1">
      <c r="A13" s="131" t="s">
        <v>181</v>
      </c>
      <c r="B13" s="131"/>
    </row>
    <row r="14" spans="1:4">
      <c r="A14" s="131"/>
      <c r="B14" s="131"/>
    </row>
    <row r="15" spans="1:4" ht="358.8">
      <c r="A15" s="141" t="s">
        <v>839</v>
      </c>
      <c r="B15" s="129"/>
      <c r="C15" s="129"/>
    </row>
    <row r="17" spans="1:3" ht="16.2" customHeight="1">
      <c r="A17" s="131" t="s">
        <v>182</v>
      </c>
      <c r="B17" s="131"/>
      <c r="C17" s="131"/>
    </row>
    <row r="18" spans="1:3">
      <c r="A18" s="131"/>
    </row>
    <row r="19" spans="1:3" ht="64.2" customHeight="1">
      <c r="A19" s="141" t="s">
        <v>64</v>
      </c>
      <c r="B19" s="129"/>
      <c r="C19" s="129"/>
    </row>
    <row r="20" spans="1:3">
      <c r="A20" s="94"/>
      <c r="B20" s="129"/>
      <c r="C20" s="129"/>
    </row>
    <row r="21" spans="1:3" ht="31.2">
      <c r="A21" s="129" t="s">
        <v>372</v>
      </c>
    </row>
    <row r="22" spans="1:3">
      <c r="A22" s="129"/>
    </row>
    <row r="23" spans="1:3">
      <c r="A23" s="108" t="s">
        <v>34</v>
      </c>
    </row>
    <row r="24" spans="1:3">
      <c r="A24" s="142" t="s">
        <v>35</v>
      </c>
    </row>
    <row r="25" spans="1:3">
      <c r="A25" s="108" t="s">
        <v>840</v>
      </c>
    </row>
    <row r="26" spans="1:3">
      <c r="A26" s="142" t="s">
        <v>65</v>
      </c>
    </row>
    <row r="27" spans="1:3">
      <c r="A27" s="108" t="s">
        <v>38</v>
      </c>
    </row>
    <row r="28" spans="1:3">
      <c r="A28" s="142" t="s">
        <v>39</v>
      </c>
    </row>
    <row r="29" spans="1:3">
      <c r="A29" s="108" t="s">
        <v>40</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D00-000000000000}"/>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D42"/>
  <sheetViews>
    <sheetView showGridLines="0" workbookViewId="0">
      <selection activeCell="C8" sqref="C8"/>
    </sheetView>
  </sheetViews>
  <sheetFormatPr defaultColWidth="10.69921875" defaultRowHeight="15.6"/>
  <cols>
    <col min="1" max="1" width="106.69921875" style="126" customWidth="1"/>
    <col min="2" max="2" width="17.69921875" style="126" customWidth="1"/>
    <col min="3" max="3" width="22.69921875" style="126" customWidth="1"/>
    <col min="4" max="16384" width="10.69921875" style="126"/>
  </cols>
  <sheetData>
    <row r="1" spans="1:4" s="130" customFormat="1" ht="21" customHeight="1">
      <c r="A1" s="133" t="s">
        <v>667</v>
      </c>
      <c r="B1" s="288" t="s">
        <v>27</v>
      </c>
      <c r="C1" s="288"/>
      <c r="D1" s="288"/>
    </row>
    <row r="2" spans="1:4">
      <c r="A2" s="131"/>
    </row>
    <row r="3" spans="1:4" ht="16.2" customHeight="1">
      <c r="A3" s="131" t="s">
        <v>241</v>
      </c>
      <c r="B3" s="131"/>
      <c r="C3" s="131"/>
    </row>
    <row r="4" spans="1:4">
      <c r="A4" s="131"/>
    </row>
    <row r="5" spans="1:4" ht="100.95" customHeight="1">
      <c r="A5" s="110" t="s">
        <v>668</v>
      </c>
      <c r="B5" s="128"/>
      <c r="C5" s="128"/>
    </row>
    <row r="6" spans="1:4">
      <c r="A6" s="131"/>
    </row>
    <row r="7" spans="1:4" s="3" customFormat="1" ht="31.2" customHeight="1">
      <c r="A7" s="112" t="s">
        <v>179</v>
      </c>
      <c r="B7" s="103" t="s">
        <v>180</v>
      </c>
      <c r="C7" s="105" t="s">
        <v>791</v>
      </c>
    </row>
    <row r="8" spans="1:4" ht="16.2" customHeight="1">
      <c r="A8" s="150" t="s">
        <v>669</v>
      </c>
      <c r="B8" s="146">
        <v>0</v>
      </c>
      <c r="C8" s="146" t="s">
        <v>877</v>
      </c>
    </row>
    <row r="9" spans="1:4" ht="16.2" customHeight="1">
      <c r="A9" s="132" t="s">
        <v>670</v>
      </c>
      <c r="B9" s="95">
        <v>1</v>
      </c>
      <c r="C9" s="144"/>
    </row>
    <row r="10" spans="1:4" ht="16.2" customHeight="1">
      <c r="A10" s="150" t="s">
        <v>671</v>
      </c>
      <c r="B10" s="146">
        <v>2</v>
      </c>
      <c r="C10" s="144"/>
    </row>
    <row r="11" spans="1:4" ht="16.2" customHeight="1">
      <c r="A11" s="132" t="s">
        <v>672</v>
      </c>
      <c r="B11" s="95">
        <v>3</v>
      </c>
      <c r="C11" s="144"/>
    </row>
    <row r="12" spans="1:4">
      <c r="C12" s="144"/>
    </row>
    <row r="13" spans="1:4" ht="16.2" customHeight="1">
      <c r="A13" s="131" t="s">
        <v>181</v>
      </c>
      <c r="B13" s="131"/>
      <c r="C13" s="138"/>
    </row>
    <row r="14" spans="1:4">
      <c r="A14" s="131"/>
      <c r="B14" s="131"/>
    </row>
    <row r="15" spans="1:4" ht="63" customHeight="1">
      <c r="A15" s="141" t="s">
        <v>29</v>
      </c>
      <c r="B15" s="129"/>
      <c r="C15" s="129"/>
    </row>
    <row r="17" spans="1:3" ht="16.2" customHeight="1">
      <c r="A17" s="131" t="s">
        <v>182</v>
      </c>
      <c r="B17" s="131"/>
      <c r="C17" s="131"/>
    </row>
    <row r="18" spans="1:3">
      <c r="A18" s="131"/>
    </row>
    <row r="19" spans="1:3" ht="64.2" customHeight="1">
      <c r="A19" s="141" t="s">
        <v>29</v>
      </c>
      <c r="B19" s="129"/>
      <c r="C19" s="129"/>
    </row>
    <row r="20" spans="1:3">
      <c r="A20" s="94"/>
      <c r="B20" s="129"/>
      <c r="C20" s="129"/>
    </row>
    <row r="21" spans="1:3" ht="31.2">
      <c r="A21" s="129" t="s">
        <v>372</v>
      </c>
    </row>
    <row r="22" spans="1:3">
      <c r="A22" s="129"/>
    </row>
    <row r="23" spans="1:3">
      <c r="A23" s="108" t="s">
        <v>34</v>
      </c>
    </row>
    <row r="24" spans="1:3">
      <c r="A24" s="142" t="s">
        <v>35</v>
      </c>
    </row>
    <row r="25" spans="1:3">
      <c r="A25" s="108" t="s">
        <v>36</v>
      </c>
    </row>
    <row r="26" spans="1:3">
      <c r="A26" s="142" t="s">
        <v>37</v>
      </c>
    </row>
    <row r="27" spans="1:3">
      <c r="A27" s="108" t="s">
        <v>38</v>
      </c>
    </row>
    <row r="28" spans="1:3">
      <c r="A28" s="142" t="s">
        <v>39</v>
      </c>
    </row>
    <row r="29" spans="1:3">
      <c r="A29" s="108" t="s">
        <v>40</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E00-000000000000}"/>
  </hyperlinks>
  <pageMargins left="0.7" right="0.7" top="0.75" bottom="0.75" header="0.3" footer="0.3"/>
  <pageSetup paperSize="9" orientation="portrait"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42"/>
  <sheetViews>
    <sheetView showGridLines="0" topLeftCell="A5" zoomScale="91" zoomScaleNormal="91" workbookViewId="0">
      <selection activeCell="C7" sqref="C7"/>
    </sheetView>
  </sheetViews>
  <sheetFormatPr defaultColWidth="10.69921875" defaultRowHeight="15.6"/>
  <cols>
    <col min="1" max="1" width="106.69921875" style="126" customWidth="1"/>
    <col min="2" max="2" width="19.69921875" style="126" customWidth="1"/>
    <col min="3" max="3" width="21" style="126" customWidth="1"/>
    <col min="4" max="16384" width="10.69921875" style="126"/>
  </cols>
  <sheetData>
    <row r="1" spans="1:4" s="130" customFormat="1" ht="21" customHeight="1">
      <c r="A1" s="133" t="s">
        <v>673</v>
      </c>
      <c r="B1" s="288" t="s">
        <v>27</v>
      </c>
      <c r="C1" s="288"/>
      <c r="D1" s="288"/>
    </row>
    <row r="2" spans="1:4">
      <c r="A2" s="131"/>
    </row>
    <row r="3" spans="1:4" ht="16.2" customHeight="1">
      <c r="A3" s="131" t="s">
        <v>242</v>
      </c>
      <c r="B3" s="131"/>
      <c r="C3" s="131"/>
    </row>
    <row r="4" spans="1:4">
      <c r="A4" s="131"/>
    </row>
    <row r="5" spans="1:4" ht="51" customHeight="1">
      <c r="A5" s="110" t="s">
        <v>674</v>
      </c>
      <c r="B5" s="128"/>
      <c r="C5" s="128"/>
    </row>
    <row r="6" spans="1:4">
      <c r="A6" s="131"/>
    </row>
    <row r="7" spans="1:4" s="3" customFormat="1" ht="31.95" customHeight="1">
      <c r="A7" s="112" t="s">
        <v>179</v>
      </c>
      <c r="B7" s="103" t="s">
        <v>180</v>
      </c>
      <c r="C7" s="105" t="s">
        <v>791</v>
      </c>
    </row>
    <row r="8" spans="1:4" ht="16.2" customHeight="1">
      <c r="A8" s="150" t="s">
        <v>675</v>
      </c>
      <c r="B8" s="146">
        <v>0</v>
      </c>
      <c r="C8" s="146">
        <v>2</v>
      </c>
    </row>
    <row r="9" spans="1:4" ht="31.2">
      <c r="A9" s="132" t="s">
        <v>676</v>
      </c>
      <c r="B9" s="95">
        <v>1</v>
      </c>
      <c r="C9" s="144"/>
    </row>
    <row r="10" spans="1:4" ht="31.2">
      <c r="A10" s="150" t="s">
        <v>677</v>
      </c>
      <c r="B10" s="146">
        <v>2</v>
      </c>
      <c r="C10" s="144"/>
    </row>
    <row r="11" spans="1:4" ht="31.2">
      <c r="A11" s="132" t="s">
        <v>678</v>
      </c>
      <c r="B11" s="95">
        <v>3</v>
      </c>
      <c r="C11" s="144"/>
    </row>
    <row r="12" spans="1:4">
      <c r="A12" s="6"/>
      <c r="C12" s="97"/>
    </row>
    <row r="13" spans="1:4" ht="16.2" customHeight="1">
      <c r="A13" s="131" t="s">
        <v>181</v>
      </c>
      <c r="B13" s="131"/>
      <c r="C13" s="97"/>
    </row>
    <row r="14" spans="1:4">
      <c r="A14" s="131"/>
      <c r="B14" s="131"/>
    </row>
    <row r="15" spans="1:4" ht="374.4">
      <c r="A15" s="141" t="s">
        <v>850</v>
      </c>
      <c r="B15" s="129"/>
      <c r="C15" s="129"/>
    </row>
    <row r="17" spans="1:3" ht="16.2" customHeight="1">
      <c r="A17" s="131" t="s">
        <v>182</v>
      </c>
      <c r="B17" s="131"/>
      <c r="C17" s="131"/>
    </row>
    <row r="18" spans="1:3">
      <c r="A18" s="131"/>
    </row>
    <row r="19" spans="1:3" ht="202.8">
      <c r="A19" s="141" t="s">
        <v>851</v>
      </c>
      <c r="B19" s="129"/>
      <c r="C19" s="129"/>
    </row>
    <row r="20" spans="1:3">
      <c r="A20" s="94"/>
      <c r="B20" s="129"/>
      <c r="C20" s="129"/>
    </row>
    <row r="21" spans="1:3" ht="31.2">
      <c r="A21" s="129" t="s">
        <v>372</v>
      </c>
    </row>
    <row r="22" spans="1:3">
      <c r="A22" s="129"/>
    </row>
    <row r="23" spans="1:3">
      <c r="A23" s="108" t="s">
        <v>34</v>
      </c>
    </row>
    <row r="24" spans="1:3">
      <c r="A24" s="142" t="s">
        <v>35</v>
      </c>
    </row>
    <row r="25" spans="1:3">
      <c r="A25" s="108" t="s">
        <v>36</v>
      </c>
    </row>
    <row r="26" spans="1:3">
      <c r="A26" s="142" t="s">
        <v>37</v>
      </c>
    </row>
    <row r="27" spans="1:3">
      <c r="A27" s="108" t="s">
        <v>38</v>
      </c>
    </row>
    <row r="28" spans="1:3">
      <c r="A28" s="142" t="s">
        <v>39</v>
      </c>
    </row>
    <row r="29" spans="1:3">
      <c r="A29" s="108" t="s">
        <v>67</v>
      </c>
    </row>
    <row r="30" spans="1:3">
      <c r="A30" s="142" t="s">
        <v>66</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1F00-000000000000}"/>
  </hyperlinks>
  <pageMargins left="0.7" right="0.7" top="0.75" bottom="0.75" header="0.3" footer="0.3"/>
  <pageSetup paperSize="9" scale="8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27"/>
  <sheetViews>
    <sheetView showGridLines="0" workbookViewId="0">
      <selection activeCell="A16" sqref="A16"/>
    </sheetView>
  </sheetViews>
  <sheetFormatPr defaultColWidth="68.19921875" defaultRowHeight="15.6"/>
  <cols>
    <col min="1" max="1" width="106.69921875" style="66" customWidth="1"/>
    <col min="2" max="3" width="17.69921875" style="66" customWidth="1"/>
    <col min="4" max="4" width="16" style="66" customWidth="1"/>
    <col min="5" max="16384" width="68.19921875" style="66"/>
  </cols>
  <sheetData>
    <row r="1" spans="1:4" s="130" customFormat="1" ht="21" customHeight="1">
      <c r="A1" s="130" t="s">
        <v>679</v>
      </c>
      <c r="B1" s="289" t="s">
        <v>27</v>
      </c>
      <c r="C1" s="289"/>
      <c r="D1" s="289"/>
    </row>
    <row r="2" spans="1:4" s="126" customFormat="1">
      <c r="A2" s="131"/>
    </row>
    <row r="3" spans="1:4" s="126" customFormat="1" ht="202.8">
      <c r="A3" s="110" t="s">
        <v>680</v>
      </c>
      <c r="B3" s="128"/>
      <c r="C3" s="128"/>
    </row>
    <row r="4" spans="1:4" s="126" customFormat="1">
      <c r="A4" s="6"/>
    </row>
    <row r="5" spans="1:4" s="126" customFormat="1" ht="46.8">
      <c r="A5" s="135" t="s">
        <v>710</v>
      </c>
      <c r="B5" s="103" t="s">
        <v>707</v>
      </c>
      <c r="C5" s="233" t="s">
        <v>708</v>
      </c>
    </row>
    <row r="6" spans="1:4" s="126" customFormat="1" ht="16.2" customHeight="1">
      <c r="A6" s="150" t="s">
        <v>681</v>
      </c>
      <c r="B6" s="151" t="s">
        <v>30</v>
      </c>
      <c r="C6" s="146">
        <v>2</v>
      </c>
    </row>
    <row r="7" spans="1:4" s="126" customFormat="1" ht="16.2" customHeight="1">
      <c r="A7" s="132" t="s">
        <v>682</v>
      </c>
      <c r="B7" s="96" t="s">
        <v>786</v>
      </c>
      <c r="C7" s="144"/>
    </row>
    <row r="8" spans="1:4" s="126" customFormat="1" ht="16.2" customHeight="1">
      <c r="A8" s="150" t="s">
        <v>683</v>
      </c>
      <c r="B8" s="151" t="s">
        <v>30</v>
      </c>
      <c r="C8" s="144"/>
    </row>
    <row r="9" spans="1:4" s="126" customFormat="1">
      <c r="C9" s="144"/>
    </row>
    <row r="10" spans="1:4" s="126" customFormat="1" ht="16.2" customHeight="1">
      <c r="A10" s="131" t="s">
        <v>181</v>
      </c>
      <c r="B10" s="131"/>
    </row>
    <row r="11" spans="1:4" s="126" customFormat="1">
      <c r="A11" s="131"/>
      <c r="B11" s="131"/>
    </row>
    <row r="12" spans="1:4" s="126" customFormat="1" ht="202.8">
      <c r="A12" s="141" t="s">
        <v>829</v>
      </c>
      <c r="B12" s="129"/>
      <c r="C12" s="129"/>
    </row>
    <row r="13" spans="1:4" s="126" customFormat="1"/>
    <row r="14" spans="1:4" s="126" customFormat="1" ht="16.2" customHeight="1">
      <c r="A14" s="131" t="s">
        <v>182</v>
      </c>
      <c r="B14" s="131"/>
      <c r="C14" s="131"/>
    </row>
    <row r="15" spans="1:4" s="126" customFormat="1">
      <c r="A15" s="131"/>
    </row>
    <row r="16" spans="1:4" s="126" customFormat="1" ht="78">
      <c r="A16" s="141" t="s">
        <v>68</v>
      </c>
      <c r="B16" s="129"/>
      <c r="C16" s="129"/>
    </row>
    <row r="17" spans="1:3" s="126" customFormat="1">
      <c r="A17" s="94"/>
      <c r="B17" s="129"/>
      <c r="C17" s="129"/>
    </row>
    <row r="18" spans="1:3" s="126" customFormat="1" ht="31.2">
      <c r="A18" s="129" t="s">
        <v>372</v>
      </c>
    </row>
    <row r="19" spans="1:3" s="126" customFormat="1">
      <c r="A19" s="129"/>
    </row>
    <row r="20" spans="1:3" s="126" customFormat="1">
      <c r="A20" s="108" t="s">
        <v>34</v>
      </c>
    </row>
    <row r="21" spans="1:3" s="126" customFormat="1">
      <c r="A21" s="142" t="s">
        <v>35</v>
      </c>
    </row>
    <row r="22" spans="1:3" s="126" customFormat="1">
      <c r="A22" s="108" t="s">
        <v>831</v>
      </c>
    </row>
    <row r="23" spans="1:3" s="126" customFormat="1">
      <c r="A23" s="142" t="s">
        <v>830</v>
      </c>
    </row>
    <row r="24" spans="1:3" s="126" customFormat="1">
      <c r="A24" s="108" t="s">
        <v>38</v>
      </c>
    </row>
    <row r="25" spans="1:3" s="126" customFormat="1">
      <c r="A25" s="142" t="s">
        <v>39</v>
      </c>
    </row>
    <row r="26" spans="1:3" s="126" customFormat="1">
      <c r="A26" s="108" t="s">
        <v>40</v>
      </c>
    </row>
    <row r="27" spans="1:3" s="126" customFormat="1">
      <c r="A27" s="142" t="s">
        <v>41</v>
      </c>
    </row>
  </sheetData>
  <mergeCells count="1">
    <mergeCell ref="B1:D1"/>
  </mergeCells>
  <hyperlinks>
    <hyperlink ref="B1" location="'Advanced METT questions+scores'!A1" display="Back to 'Advanced METT questions and scores'" xr:uid="{00000000-0004-0000-2000-000000000000}"/>
  </hyperlinks>
  <pageMargins left="0.7" right="0.7" top="0.75" bottom="0.75" header="0.3" footer="0.3"/>
  <pageSetup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43"/>
  <sheetViews>
    <sheetView showGridLines="0" topLeftCell="A6" zoomScale="91" zoomScaleNormal="91" workbookViewId="0">
      <selection activeCell="C8" sqref="C8"/>
    </sheetView>
  </sheetViews>
  <sheetFormatPr defaultColWidth="10.69921875" defaultRowHeight="15.6"/>
  <cols>
    <col min="1" max="1" width="106.69921875" style="126" customWidth="1"/>
    <col min="2" max="2" width="17.69921875" style="126" customWidth="1"/>
    <col min="3" max="3" width="21.19921875" style="126" customWidth="1"/>
    <col min="4" max="16384" width="10.69921875" style="126"/>
  </cols>
  <sheetData>
    <row r="1" spans="1:4" s="130" customFormat="1" ht="21" customHeight="1">
      <c r="A1" s="133" t="s">
        <v>592</v>
      </c>
      <c r="B1" s="288" t="s">
        <v>27</v>
      </c>
      <c r="C1" s="288"/>
      <c r="D1" s="288"/>
    </row>
    <row r="2" spans="1:4">
      <c r="A2" s="131"/>
    </row>
    <row r="3" spans="1:4" ht="33" customHeight="1">
      <c r="A3" s="98" t="s">
        <v>244</v>
      </c>
      <c r="B3" s="131"/>
      <c r="C3" s="131"/>
    </row>
    <row r="4" spans="1:4">
      <c r="A4" s="131"/>
    </row>
    <row r="5" spans="1:4" ht="93.6">
      <c r="A5" s="110" t="s">
        <v>593</v>
      </c>
      <c r="B5" s="128"/>
      <c r="C5" s="128"/>
    </row>
    <row r="6" spans="1:4">
      <c r="A6" s="131"/>
    </row>
    <row r="7" spans="1:4">
      <c r="A7" s="131"/>
    </row>
    <row r="8" spans="1:4" s="3" customFormat="1" ht="33" customHeight="1">
      <c r="A8" s="112" t="s">
        <v>179</v>
      </c>
      <c r="B8" s="103" t="s">
        <v>180</v>
      </c>
      <c r="C8" s="105" t="s">
        <v>791</v>
      </c>
    </row>
    <row r="9" spans="1:4" ht="19.8" customHeight="1">
      <c r="A9" s="150" t="s">
        <v>594</v>
      </c>
      <c r="B9" s="146">
        <v>0</v>
      </c>
      <c r="C9" s="147">
        <v>3</v>
      </c>
    </row>
    <row r="10" spans="1:4" ht="19.8" customHeight="1">
      <c r="A10" s="132" t="s">
        <v>595</v>
      </c>
      <c r="B10" s="95">
        <v>1</v>
      </c>
      <c r="C10" s="144"/>
    </row>
    <row r="11" spans="1:4" ht="19.8" customHeight="1">
      <c r="A11" s="132" t="s">
        <v>596</v>
      </c>
      <c r="B11" s="95">
        <v>2</v>
      </c>
      <c r="C11" s="144"/>
    </row>
    <row r="12" spans="1:4" ht="19.8" customHeight="1">
      <c r="A12" s="150" t="s">
        <v>597</v>
      </c>
      <c r="B12" s="146">
        <v>3</v>
      </c>
      <c r="C12" s="144"/>
    </row>
    <row r="13" spans="1:4">
      <c r="C13" s="144"/>
    </row>
    <row r="14" spans="1:4" ht="16.2" customHeight="1">
      <c r="A14" s="131" t="s">
        <v>181</v>
      </c>
      <c r="B14" s="131"/>
      <c r="C14" s="138"/>
    </row>
    <row r="15" spans="1:4">
      <c r="A15" s="131"/>
      <c r="B15" s="131"/>
    </row>
    <row r="16" spans="1:4" ht="156">
      <c r="A16" s="141" t="s">
        <v>832</v>
      </c>
      <c r="B16" s="129"/>
      <c r="C16" s="129"/>
    </row>
    <row r="18" spans="1:3" ht="16.2" customHeight="1">
      <c r="A18" s="131" t="s">
        <v>182</v>
      </c>
      <c r="B18" s="131"/>
      <c r="C18" s="131"/>
    </row>
    <row r="19" spans="1:3">
      <c r="A19" s="131"/>
    </row>
    <row r="20" spans="1:3" ht="109.2">
      <c r="A20" s="141" t="s">
        <v>833</v>
      </c>
      <c r="B20" s="129"/>
      <c r="C20" s="129"/>
    </row>
    <row r="21" spans="1:3">
      <c r="A21" s="94"/>
      <c r="B21" s="129"/>
      <c r="C21" s="129"/>
    </row>
    <row r="22" spans="1:3" ht="31.2">
      <c r="A22" s="129" t="s">
        <v>372</v>
      </c>
    </row>
    <row r="23" spans="1:3">
      <c r="A23" s="129"/>
    </row>
    <row r="24" spans="1:3">
      <c r="A24" s="108" t="s">
        <v>34</v>
      </c>
    </row>
    <row r="25" spans="1:3">
      <c r="A25" s="142" t="s">
        <v>35</v>
      </c>
    </row>
    <row r="26" spans="1:3">
      <c r="A26" s="108" t="s">
        <v>36</v>
      </c>
    </row>
    <row r="27" spans="1:3">
      <c r="A27" s="142" t="s">
        <v>69</v>
      </c>
    </row>
    <row r="28" spans="1:3">
      <c r="A28" s="108" t="s">
        <v>38</v>
      </c>
    </row>
    <row r="29" spans="1:3">
      <c r="A29" s="142" t="s">
        <v>39</v>
      </c>
    </row>
    <row r="30" spans="1:3">
      <c r="A30" s="108" t="s">
        <v>834</v>
      </c>
    </row>
    <row r="31" spans="1:3">
      <c r="A31" s="142" t="s">
        <v>70</v>
      </c>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row r="43" spans="1:1">
      <c r="A43" s="127"/>
    </row>
  </sheetData>
  <mergeCells count="1">
    <mergeCell ref="B1:D1"/>
  </mergeCells>
  <phoneticPr fontId="14" type="noConversion"/>
  <hyperlinks>
    <hyperlink ref="B1" location="'Advanced METT questions+scores'!A1" display="Back to 'Advanced METT questions and scores'" xr:uid="{00000000-0004-0000-2100-000000000000}"/>
  </hyperlinks>
  <pageMargins left="0.7" right="0.7" top="0.75" bottom="0.75" header="0.3" footer="0.3"/>
  <pageSetup paperSize="9"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7050A-9CC4-4B90-A01B-317B18F950B2}">
  <dimension ref="A1:D42"/>
  <sheetViews>
    <sheetView showGridLines="0" zoomScale="79" zoomScaleNormal="79" workbookViewId="0">
      <selection activeCell="C7" sqref="C7"/>
    </sheetView>
  </sheetViews>
  <sheetFormatPr defaultColWidth="10.69921875" defaultRowHeight="15.6"/>
  <cols>
    <col min="1" max="1" width="106.69921875" style="250" customWidth="1"/>
    <col min="2" max="2" width="17.69921875" style="250" customWidth="1"/>
    <col min="3" max="3" width="21.69921875" style="250" customWidth="1"/>
    <col min="4" max="16384" width="10.69921875" style="250"/>
  </cols>
  <sheetData>
    <row r="1" spans="1:4" s="130" customFormat="1" ht="21" customHeight="1">
      <c r="A1" s="130" t="s">
        <v>585</v>
      </c>
      <c r="B1" s="288" t="s">
        <v>27</v>
      </c>
      <c r="C1" s="288"/>
      <c r="D1" s="288"/>
    </row>
    <row r="2" spans="1:4">
      <c r="A2" s="229"/>
    </row>
    <row r="3" spans="1:4" ht="16.2" customHeight="1">
      <c r="A3" s="229" t="s">
        <v>586</v>
      </c>
      <c r="B3" s="229"/>
      <c r="C3" s="229"/>
    </row>
    <row r="4" spans="1:4">
      <c r="A4" s="229"/>
    </row>
    <row r="5" spans="1:4" ht="67.95" customHeight="1">
      <c r="A5" s="110" t="s">
        <v>591</v>
      </c>
      <c r="B5" s="255"/>
      <c r="C5" s="255"/>
    </row>
    <row r="6" spans="1:4">
      <c r="A6" s="229"/>
    </row>
    <row r="7" spans="1:4" s="3" customFormat="1" ht="31.2" customHeight="1">
      <c r="A7" s="112" t="s">
        <v>179</v>
      </c>
      <c r="B7" s="103" t="s">
        <v>180</v>
      </c>
      <c r="C7" s="105" t="s">
        <v>791</v>
      </c>
    </row>
    <row r="8" spans="1:4" ht="16.2" customHeight="1">
      <c r="A8" s="150" t="s">
        <v>587</v>
      </c>
      <c r="B8" s="146">
        <v>0</v>
      </c>
      <c r="C8" s="146">
        <v>1</v>
      </c>
    </row>
    <row r="9" spans="1:4" ht="16.2" customHeight="1">
      <c r="A9" s="132" t="s">
        <v>588</v>
      </c>
      <c r="B9" s="95">
        <v>1</v>
      </c>
      <c r="C9" s="97"/>
    </row>
    <row r="10" spans="1:4" ht="16.2" customHeight="1">
      <c r="A10" s="150" t="s">
        <v>589</v>
      </c>
      <c r="B10" s="146">
        <v>2</v>
      </c>
      <c r="C10" s="97"/>
    </row>
    <row r="11" spans="1:4" ht="16.2" customHeight="1">
      <c r="A11" s="132" t="s">
        <v>590</v>
      </c>
      <c r="B11" s="95">
        <v>3</v>
      </c>
      <c r="C11" s="97"/>
    </row>
    <row r="12" spans="1:4">
      <c r="C12" s="97"/>
    </row>
    <row r="13" spans="1:4" ht="16.2" customHeight="1">
      <c r="A13" s="229" t="s">
        <v>181</v>
      </c>
      <c r="B13" s="229"/>
    </row>
    <row r="14" spans="1:4">
      <c r="A14" s="229"/>
      <c r="B14" s="229"/>
    </row>
    <row r="15" spans="1:4" ht="390">
      <c r="A15" s="141" t="s">
        <v>827</v>
      </c>
      <c r="B15" s="253"/>
      <c r="C15" s="253"/>
    </row>
    <row r="17" spans="1:3" ht="16.2" customHeight="1">
      <c r="A17" s="229" t="s">
        <v>182</v>
      </c>
      <c r="B17" s="229"/>
      <c r="C17" s="229"/>
    </row>
    <row r="18" spans="1:3">
      <c r="A18" s="229"/>
    </row>
    <row r="19" spans="1:3" ht="124.8">
      <c r="A19" s="141" t="s">
        <v>828</v>
      </c>
      <c r="B19" s="253"/>
      <c r="C19" s="253"/>
    </row>
    <row r="20" spans="1:3">
      <c r="A20" s="254"/>
      <c r="B20" s="253"/>
      <c r="C20" s="253"/>
    </row>
    <row r="21" spans="1:3" ht="31.2">
      <c r="A21" s="253" t="s">
        <v>372</v>
      </c>
    </row>
    <row r="22" spans="1:3">
      <c r="A22" s="253"/>
    </row>
    <row r="23" spans="1:3">
      <c r="A23" s="108" t="s">
        <v>34</v>
      </c>
    </row>
    <row r="24" spans="1:3">
      <c r="A24" s="134" t="s">
        <v>35</v>
      </c>
    </row>
    <row r="25" spans="1:3">
      <c r="A25" s="108" t="s">
        <v>36</v>
      </c>
    </row>
    <row r="26" spans="1:3">
      <c r="A26" s="134" t="s">
        <v>71</v>
      </c>
    </row>
    <row r="27" spans="1:3">
      <c r="A27" s="108" t="s">
        <v>38</v>
      </c>
    </row>
    <row r="28" spans="1:3">
      <c r="A28" s="134" t="s">
        <v>39</v>
      </c>
    </row>
    <row r="29" spans="1:3">
      <c r="A29" s="108" t="s">
        <v>72</v>
      </c>
    </row>
    <row r="30" spans="1:3">
      <c r="A30" s="134"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2ECB1053-6F16-4F88-98C9-2695A9174281}"/>
  </hyperlinks>
  <pageMargins left="0.7" right="0.7" top="0.75" bottom="0.75" header="0.3" footer="0.3"/>
  <pageSetup paperSize="9" orientation="portrait" horizontalDpi="0" verticalDpi="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330DB-AF38-41AB-B6B2-AD8B3FB56225}">
  <dimension ref="A1:D30"/>
  <sheetViews>
    <sheetView showGridLines="0" topLeftCell="A4" workbookViewId="0">
      <selection activeCell="C24" sqref="C24"/>
    </sheetView>
  </sheetViews>
  <sheetFormatPr defaultColWidth="9.19921875" defaultRowHeight="15.6"/>
  <cols>
    <col min="1" max="1" width="106.69921875" style="66" customWidth="1"/>
    <col min="2" max="2" width="19.69921875" style="66" customWidth="1"/>
    <col min="3" max="3" width="27.09765625" style="66" bestFit="1" customWidth="1"/>
    <col min="4" max="16384" width="9.19921875" style="66"/>
  </cols>
  <sheetData>
    <row r="1" spans="1:4" ht="21" customHeight="1">
      <c r="A1" s="63" t="s">
        <v>578</v>
      </c>
      <c r="B1" s="288" t="s">
        <v>27</v>
      </c>
      <c r="C1" s="288"/>
      <c r="D1" s="288"/>
    </row>
    <row r="3" spans="1:4" ht="16.2" customHeight="1">
      <c r="A3" s="257" t="s">
        <v>579</v>
      </c>
      <c r="B3" s="257"/>
      <c r="C3" s="257"/>
    </row>
    <row r="4" spans="1:4" ht="16.2" customHeight="1">
      <c r="A4" s="257"/>
    </row>
    <row r="5" spans="1:4" ht="243" customHeight="1">
      <c r="A5" s="110" t="s">
        <v>580</v>
      </c>
      <c r="B5" s="255"/>
      <c r="C5" s="255"/>
    </row>
    <row r="6" spans="1:4" ht="33" customHeight="1">
      <c r="A6" s="257"/>
    </row>
    <row r="7" spans="1:4" ht="33" customHeight="1">
      <c r="A7" s="112" t="s">
        <v>179</v>
      </c>
      <c r="B7" s="103" t="s">
        <v>180</v>
      </c>
      <c r="C7" s="105" t="s">
        <v>791</v>
      </c>
    </row>
    <row r="8" spans="1:4" ht="16.2" customHeight="1">
      <c r="A8" s="108" t="s">
        <v>581</v>
      </c>
      <c r="B8" s="146">
        <v>0</v>
      </c>
      <c r="C8" s="146">
        <v>0</v>
      </c>
    </row>
    <row r="9" spans="1:4" ht="16.2" customHeight="1">
      <c r="A9" s="134" t="s">
        <v>582</v>
      </c>
      <c r="B9" s="95">
        <v>1</v>
      </c>
      <c r="C9" s="97"/>
    </row>
    <row r="10" spans="1:4" ht="16.2" customHeight="1">
      <c r="A10" s="108" t="s">
        <v>583</v>
      </c>
      <c r="B10" s="146">
        <v>2</v>
      </c>
      <c r="C10" s="97"/>
    </row>
    <row r="11" spans="1:4" ht="16.2" customHeight="1">
      <c r="A11" s="134" t="s">
        <v>584</v>
      </c>
      <c r="B11" s="95">
        <v>3</v>
      </c>
      <c r="C11" s="97"/>
    </row>
    <row r="12" spans="1:4" ht="16.2" customHeight="1">
      <c r="A12" s="250"/>
      <c r="C12" s="97"/>
    </row>
    <row r="13" spans="1:4" s="250" customFormat="1" ht="16.2" customHeight="1">
      <c r="A13" s="229" t="s">
        <v>181</v>
      </c>
      <c r="B13" s="229"/>
    </row>
    <row r="14" spans="1:4" s="250" customFormat="1">
      <c r="A14" s="229"/>
      <c r="B14" s="229"/>
    </row>
    <row r="15" spans="1:4" s="250" customFormat="1" ht="182.4" customHeight="1">
      <c r="A15" s="259" t="s">
        <v>859</v>
      </c>
      <c r="B15" s="253"/>
      <c r="C15" s="253"/>
    </row>
    <row r="16" spans="1:4" s="250" customFormat="1"/>
    <row r="17" spans="1:3" s="250" customFormat="1" ht="16.2" customHeight="1">
      <c r="A17" s="229" t="s">
        <v>182</v>
      </c>
      <c r="B17" s="229"/>
      <c r="C17" s="229"/>
    </row>
    <row r="18" spans="1:3" s="250" customFormat="1">
      <c r="A18" s="229"/>
    </row>
    <row r="19" spans="1:3" s="250" customFormat="1" ht="78">
      <c r="A19" s="259" t="s">
        <v>790</v>
      </c>
      <c r="B19" s="253"/>
      <c r="C19" s="253"/>
    </row>
    <row r="20" spans="1:3" s="250" customFormat="1">
      <c r="A20" s="254"/>
      <c r="B20" s="253"/>
      <c r="C20" s="253"/>
    </row>
    <row r="21" spans="1:3" s="250" customFormat="1" ht="31.2">
      <c r="A21" s="253" t="s">
        <v>372</v>
      </c>
    </row>
    <row r="22" spans="1:3" s="250" customFormat="1">
      <c r="A22" s="253"/>
    </row>
    <row r="23" spans="1:3" s="250" customFormat="1">
      <c r="A23" s="108" t="s">
        <v>34</v>
      </c>
    </row>
    <row r="24" spans="1:3" s="250" customFormat="1">
      <c r="A24" s="134" t="s">
        <v>35</v>
      </c>
    </row>
    <row r="25" spans="1:3" s="250" customFormat="1" ht="31.2">
      <c r="A25" s="108" t="s">
        <v>858</v>
      </c>
    </row>
    <row r="26" spans="1:3" s="250" customFormat="1">
      <c r="A26" s="134" t="s">
        <v>37</v>
      </c>
    </row>
    <row r="27" spans="1:3" s="250" customFormat="1">
      <c r="A27" s="108" t="s">
        <v>38</v>
      </c>
    </row>
    <row r="28" spans="1:3" s="250" customFormat="1">
      <c r="A28" s="134" t="s">
        <v>39</v>
      </c>
    </row>
    <row r="29" spans="1:3" s="250" customFormat="1">
      <c r="A29" s="108" t="s">
        <v>40</v>
      </c>
    </row>
    <row r="30" spans="1:3" s="250" customFormat="1">
      <c r="A30" s="134" t="s">
        <v>41</v>
      </c>
    </row>
  </sheetData>
  <mergeCells count="1">
    <mergeCell ref="B1:D1"/>
  </mergeCells>
  <hyperlinks>
    <hyperlink ref="B1" location="'Advanced METT questions+scores'!A1" display="Back to 'Advanced METT questions and scores'" xr:uid="{D99BF266-8886-4A1D-9FE6-F0971BFFE2DE}"/>
  </hyperlinks>
  <pageMargins left="0.7" right="0.7" top="0.75" bottom="0.75" header="0.3" footer="0.3"/>
  <pageSetup paperSize="9" scale="90" orientation="portrait" verticalDpi="0" r:id="rId1"/>
  <rowBreaks count="1" manualBreakCount="1">
    <brk id="20"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42"/>
  <sheetViews>
    <sheetView showGridLines="0" topLeftCell="B1" zoomScale="145" zoomScaleNormal="145" workbookViewId="0">
      <selection activeCell="C7" sqref="C7"/>
    </sheetView>
  </sheetViews>
  <sheetFormatPr defaultColWidth="10.69921875" defaultRowHeight="15.6"/>
  <cols>
    <col min="1" max="1" width="106.69921875" style="126" customWidth="1"/>
    <col min="2" max="2" width="17.69921875" style="126" customWidth="1"/>
    <col min="3" max="3" width="22.19921875" style="126" customWidth="1"/>
    <col min="4" max="16384" width="10.69921875" style="126"/>
  </cols>
  <sheetData>
    <row r="1" spans="1:4" s="130" customFormat="1" ht="21" customHeight="1">
      <c r="A1" s="133" t="s">
        <v>714</v>
      </c>
      <c r="B1" s="288" t="s">
        <v>27</v>
      </c>
      <c r="C1" s="288"/>
      <c r="D1" s="288"/>
    </row>
    <row r="2" spans="1:4">
      <c r="A2" s="131"/>
    </row>
    <row r="3" spans="1:4" ht="16.2" customHeight="1">
      <c r="A3" s="131" t="s">
        <v>247</v>
      </c>
      <c r="B3" s="131"/>
      <c r="C3" s="131"/>
    </row>
    <row r="4" spans="1:4">
      <c r="A4" s="131"/>
    </row>
    <row r="5" spans="1:4" ht="46.8">
      <c r="A5" s="110" t="s">
        <v>573</v>
      </c>
      <c r="B5" s="128"/>
      <c r="C5" s="128"/>
    </row>
    <row r="6" spans="1:4" ht="16.2" customHeight="1">
      <c r="A6" s="131"/>
    </row>
    <row r="7" spans="1:4" s="3" customFormat="1" ht="31.2" customHeight="1">
      <c r="A7" s="112" t="s">
        <v>179</v>
      </c>
      <c r="B7" s="103" t="s">
        <v>180</v>
      </c>
      <c r="C7" s="105" t="s">
        <v>791</v>
      </c>
    </row>
    <row r="8" spans="1:4" ht="16.2" customHeight="1">
      <c r="A8" s="150" t="s">
        <v>574</v>
      </c>
      <c r="B8" s="146">
        <v>0</v>
      </c>
      <c r="C8" s="146">
        <v>2</v>
      </c>
    </row>
    <row r="9" spans="1:4" ht="16.2" customHeight="1">
      <c r="A9" s="132" t="s">
        <v>575</v>
      </c>
      <c r="B9" s="95">
        <v>1</v>
      </c>
      <c r="C9" s="144"/>
    </row>
    <row r="10" spans="1:4" ht="16.2" customHeight="1">
      <c r="A10" s="150" t="s">
        <v>576</v>
      </c>
      <c r="B10" s="146">
        <v>2</v>
      </c>
      <c r="C10" s="144"/>
    </row>
    <row r="11" spans="1:4" ht="16.2" customHeight="1">
      <c r="A11" s="132" t="s">
        <v>577</v>
      </c>
      <c r="B11" s="95">
        <v>3</v>
      </c>
      <c r="C11" s="144"/>
    </row>
    <row r="12" spans="1:4" ht="16.2" customHeight="1">
      <c r="C12" s="97"/>
    </row>
    <row r="13" spans="1:4" ht="16.2" customHeight="1">
      <c r="A13" s="131" t="s">
        <v>181</v>
      </c>
      <c r="B13" s="131"/>
    </row>
    <row r="14" spans="1:4">
      <c r="A14" s="131"/>
      <c r="B14" s="131"/>
    </row>
    <row r="15" spans="1:4" ht="390">
      <c r="A15" s="170" t="s">
        <v>852</v>
      </c>
      <c r="B15" s="129"/>
      <c r="C15" s="129"/>
    </row>
    <row r="17" spans="1:4" ht="16.2" customHeight="1">
      <c r="A17" s="131" t="s">
        <v>182</v>
      </c>
      <c r="B17" s="131"/>
      <c r="C17" s="131"/>
    </row>
    <row r="18" spans="1:4">
      <c r="A18" s="131"/>
    </row>
    <row r="19" spans="1:4" ht="171.6">
      <c r="A19" s="141" t="s">
        <v>853</v>
      </c>
      <c r="B19" s="129"/>
      <c r="C19" s="129"/>
      <c r="D19" s="138"/>
    </row>
    <row r="20" spans="1:4">
      <c r="A20" s="94"/>
      <c r="B20" s="129"/>
      <c r="C20" s="129"/>
    </row>
    <row r="21" spans="1:4" ht="31.2">
      <c r="A21" s="129" t="s">
        <v>372</v>
      </c>
    </row>
    <row r="22" spans="1:4">
      <c r="A22" s="129"/>
    </row>
    <row r="23" spans="1:4">
      <c r="A23" s="108" t="s">
        <v>34</v>
      </c>
    </row>
    <row r="24" spans="1:4">
      <c r="A24" s="142" t="s">
        <v>35</v>
      </c>
    </row>
    <row r="25" spans="1:4" ht="31.2">
      <c r="A25" s="108" t="s">
        <v>854</v>
      </c>
    </row>
    <row r="26" spans="1:4">
      <c r="A26" s="142" t="s">
        <v>37</v>
      </c>
    </row>
    <row r="27" spans="1:4">
      <c r="A27" s="108" t="s">
        <v>38</v>
      </c>
    </row>
    <row r="28" spans="1:4">
      <c r="A28" s="142" t="s">
        <v>39</v>
      </c>
    </row>
    <row r="29" spans="1:4">
      <c r="A29" s="108" t="s">
        <v>40</v>
      </c>
    </row>
    <row r="30" spans="1:4">
      <c r="A30" s="142" t="s">
        <v>41</v>
      </c>
    </row>
    <row r="31" spans="1:4">
      <c r="A31" s="127"/>
    </row>
    <row r="32" spans="1:4">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2400-000000000000}"/>
  </hyperlinks>
  <pageMargins left="0.7" right="0.7" top="0.75" bottom="0.75" header="0.3" footer="0.3"/>
  <pageSetup paperSize="9" orientation="portrait" horizontalDpi="0" verticalDpi="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42"/>
  <sheetViews>
    <sheetView showGridLines="0" topLeftCell="A6" zoomScale="82" zoomScaleNormal="82" workbookViewId="0">
      <selection activeCell="C7" sqref="C7"/>
    </sheetView>
  </sheetViews>
  <sheetFormatPr defaultColWidth="10.69921875" defaultRowHeight="15.6"/>
  <cols>
    <col min="1" max="1" width="106.69921875" style="126" customWidth="1"/>
    <col min="2" max="2" width="17.69921875" style="126" customWidth="1"/>
    <col min="3" max="3" width="24.19921875" style="126" customWidth="1"/>
    <col min="4" max="16384" width="10.69921875" style="126"/>
  </cols>
  <sheetData>
    <row r="1" spans="1:4" s="130" customFormat="1" ht="21" customHeight="1">
      <c r="A1" s="133" t="s">
        <v>567</v>
      </c>
      <c r="B1" s="288" t="s">
        <v>27</v>
      </c>
      <c r="C1" s="288"/>
      <c r="D1" s="288"/>
    </row>
    <row r="2" spans="1:4">
      <c r="A2" s="131"/>
    </row>
    <row r="3" spans="1:4" ht="16.2" customHeight="1">
      <c r="A3" s="131" t="s">
        <v>248</v>
      </c>
      <c r="B3" s="131"/>
      <c r="C3" s="131"/>
    </row>
    <row r="4" spans="1:4">
      <c r="A4" s="131"/>
    </row>
    <row r="5" spans="1:4" ht="93.6">
      <c r="A5" s="110" t="s">
        <v>568</v>
      </c>
      <c r="B5" s="128"/>
      <c r="C5" s="128"/>
    </row>
    <row r="6" spans="1:4" ht="16.2" customHeight="1">
      <c r="A6" s="131"/>
    </row>
    <row r="7" spans="1:4" s="3" customFormat="1" ht="30" customHeight="1">
      <c r="A7" s="112" t="s">
        <v>179</v>
      </c>
      <c r="B7" s="103" t="s">
        <v>180</v>
      </c>
      <c r="C7" s="105" t="s">
        <v>791</v>
      </c>
    </row>
    <row r="8" spans="1:4" ht="16.2" customHeight="1">
      <c r="A8" s="150" t="s">
        <v>569</v>
      </c>
      <c r="B8" s="146">
        <v>0</v>
      </c>
      <c r="C8" s="146">
        <v>1</v>
      </c>
    </row>
    <row r="9" spans="1:4" ht="16.2" customHeight="1">
      <c r="A9" s="132" t="s">
        <v>570</v>
      </c>
      <c r="B9" s="95">
        <v>1</v>
      </c>
      <c r="C9" s="144"/>
    </row>
    <row r="10" spans="1:4" ht="16.2" customHeight="1">
      <c r="A10" s="150" t="s">
        <v>571</v>
      </c>
      <c r="B10" s="146">
        <v>2</v>
      </c>
      <c r="C10" s="144"/>
    </row>
    <row r="11" spans="1:4" ht="16.2" customHeight="1">
      <c r="A11" s="132" t="s">
        <v>572</v>
      </c>
      <c r="B11" s="95">
        <v>3</v>
      </c>
      <c r="C11" s="144"/>
    </row>
    <row r="12" spans="1:4" ht="16.2" customHeight="1">
      <c r="C12" s="97"/>
    </row>
    <row r="13" spans="1:4" ht="16.2" customHeight="1">
      <c r="A13" s="131" t="s">
        <v>181</v>
      </c>
      <c r="B13" s="131"/>
    </row>
    <row r="14" spans="1:4">
      <c r="A14" s="131"/>
      <c r="B14" s="131"/>
    </row>
    <row r="15" spans="1:4" ht="296.39999999999998">
      <c r="A15" s="141" t="s">
        <v>855</v>
      </c>
      <c r="B15" s="129"/>
      <c r="C15" s="129"/>
    </row>
    <row r="17" spans="1:3" ht="16.2" customHeight="1">
      <c r="A17" s="131" t="s">
        <v>182</v>
      </c>
      <c r="B17" s="131"/>
      <c r="C17" s="131"/>
    </row>
    <row r="18" spans="1:3">
      <c r="A18" s="131"/>
    </row>
    <row r="19" spans="1:3" ht="187.2">
      <c r="A19" s="141" t="s">
        <v>856</v>
      </c>
      <c r="B19" s="129"/>
      <c r="C19" s="129"/>
    </row>
    <row r="20" spans="1:3">
      <c r="A20" s="94"/>
      <c r="B20" s="129"/>
      <c r="C20" s="129"/>
    </row>
    <row r="21" spans="1:3" ht="31.2">
      <c r="A21" s="129" t="s">
        <v>372</v>
      </c>
    </row>
    <row r="22" spans="1:3">
      <c r="A22" s="129"/>
    </row>
    <row r="23" spans="1:3">
      <c r="A23" s="108" t="s">
        <v>34</v>
      </c>
    </row>
    <row r="24" spans="1:3">
      <c r="A24" s="142" t="s">
        <v>35</v>
      </c>
    </row>
    <row r="25" spans="1:3">
      <c r="A25" s="108" t="s">
        <v>837</v>
      </c>
    </row>
    <row r="26" spans="1:3">
      <c r="A26" s="142" t="s">
        <v>37</v>
      </c>
    </row>
    <row r="27" spans="1:3">
      <c r="A27" s="108" t="s">
        <v>38</v>
      </c>
    </row>
    <row r="28" spans="1:3">
      <c r="A28" s="142" t="s">
        <v>39</v>
      </c>
    </row>
    <row r="29" spans="1:3">
      <c r="A29" s="108" t="s">
        <v>838</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2500-000000000000}"/>
  </hyperlinks>
  <pageMargins left="0.7" right="0.7" top="0.75" bottom="0.75" header="0.3" footer="0.3"/>
  <pageSetup paperSize="9" orientation="portrait" horizontalDpi="0"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42"/>
  <sheetViews>
    <sheetView showGridLines="0" topLeftCell="B7" zoomScale="160" zoomScaleNormal="160" workbookViewId="0">
      <selection activeCell="C7" sqref="C7"/>
    </sheetView>
  </sheetViews>
  <sheetFormatPr defaultColWidth="10.69921875" defaultRowHeight="15.6"/>
  <cols>
    <col min="1" max="1" width="106.69921875" style="126" customWidth="1"/>
    <col min="2" max="2" width="17.69921875" style="126" customWidth="1"/>
    <col min="3" max="3" width="25.19921875" style="126" customWidth="1"/>
    <col min="4" max="16384" width="10.69921875" style="126"/>
  </cols>
  <sheetData>
    <row r="1" spans="1:4" s="130" customFormat="1" ht="21" customHeight="1">
      <c r="A1" s="133" t="s">
        <v>532</v>
      </c>
      <c r="B1" s="288" t="s">
        <v>27</v>
      </c>
      <c r="C1" s="288"/>
      <c r="D1" s="288"/>
    </row>
    <row r="2" spans="1:4">
      <c r="A2" s="131"/>
    </row>
    <row r="3" spans="1:4" ht="16.2" customHeight="1">
      <c r="A3" s="131" t="s">
        <v>249</v>
      </c>
      <c r="B3" s="131"/>
      <c r="C3" s="131"/>
    </row>
    <row r="4" spans="1:4">
      <c r="A4" s="131"/>
    </row>
    <row r="5" spans="1:4" ht="78">
      <c r="A5" s="110" t="s">
        <v>533</v>
      </c>
      <c r="B5" s="128"/>
      <c r="C5" s="128"/>
    </row>
    <row r="6" spans="1:4">
      <c r="A6" s="131"/>
    </row>
    <row r="7" spans="1:4" s="3" customFormat="1" ht="31.95" customHeight="1">
      <c r="A7" s="112" t="s">
        <v>179</v>
      </c>
      <c r="B7" s="103" t="s">
        <v>180</v>
      </c>
      <c r="C7" s="105" t="s">
        <v>791</v>
      </c>
    </row>
    <row r="8" spans="1:4" ht="16.2" customHeight="1">
      <c r="A8" s="150" t="s">
        <v>534</v>
      </c>
      <c r="B8" s="146">
        <v>0</v>
      </c>
      <c r="C8" s="146">
        <v>3</v>
      </c>
    </row>
    <row r="9" spans="1:4" ht="16.2" customHeight="1">
      <c r="A9" s="132" t="s">
        <v>535</v>
      </c>
      <c r="B9" s="95">
        <v>1</v>
      </c>
      <c r="C9" s="144"/>
    </row>
    <row r="10" spans="1:4" ht="16.2" customHeight="1">
      <c r="A10" s="150" t="s">
        <v>536</v>
      </c>
      <c r="B10" s="146">
        <v>2</v>
      </c>
      <c r="C10" s="144"/>
    </row>
    <row r="11" spans="1:4" ht="16.2" customHeight="1">
      <c r="A11" s="132" t="s">
        <v>537</v>
      </c>
      <c r="B11" s="95">
        <v>3</v>
      </c>
      <c r="C11" s="144"/>
    </row>
    <row r="12" spans="1:4" ht="16.2" customHeight="1">
      <c r="C12" s="97"/>
    </row>
    <row r="13" spans="1:4" ht="16.2" customHeight="1">
      <c r="A13" s="131" t="s">
        <v>181</v>
      </c>
      <c r="B13" s="131"/>
    </row>
    <row r="14" spans="1:4">
      <c r="A14" s="131"/>
      <c r="B14" s="131"/>
    </row>
    <row r="15" spans="1:4" ht="63" customHeight="1">
      <c r="A15" s="141" t="s">
        <v>857</v>
      </c>
      <c r="B15" s="129"/>
      <c r="C15" s="129"/>
    </row>
    <row r="17" spans="1:3" ht="16.2" customHeight="1">
      <c r="A17" s="131" t="s">
        <v>182</v>
      </c>
      <c r="B17" s="131"/>
      <c r="C17" s="131"/>
    </row>
    <row r="18" spans="1:3">
      <c r="A18" s="131"/>
    </row>
    <row r="19" spans="1:3" ht="78">
      <c r="A19" s="141" t="s">
        <v>835</v>
      </c>
      <c r="B19" s="129"/>
      <c r="C19" s="129"/>
    </row>
    <row r="20" spans="1:3">
      <c r="A20" s="94"/>
      <c r="B20" s="129"/>
      <c r="C20" s="129"/>
    </row>
    <row r="21" spans="1:3" ht="31.2">
      <c r="A21" s="129" t="s">
        <v>372</v>
      </c>
    </row>
    <row r="22" spans="1:3">
      <c r="A22" s="129"/>
    </row>
    <row r="23" spans="1:3">
      <c r="A23" s="108" t="s">
        <v>34</v>
      </c>
    </row>
    <row r="24" spans="1:3">
      <c r="A24" s="142" t="s">
        <v>35</v>
      </c>
    </row>
    <row r="25" spans="1:3">
      <c r="A25" s="108" t="s">
        <v>36</v>
      </c>
    </row>
    <row r="26" spans="1:3">
      <c r="A26" s="142" t="s">
        <v>37</v>
      </c>
    </row>
    <row r="27" spans="1:3">
      <c r="A27" s="108" t="s">
        <v>38</v>
      </c>
    </row>
    <row r="28" spans="1:3">
      <c r="A28" s="142" t="s">
        <v>39</v>
      </c>
    </row>
    <row r="29" spans="1:3">
      <c r="A29" s="108" t="s">
        <v>836</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2600-000000000000}"/>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9"/>
  <sheetViews>
    <sheetView topLeftCell="A31" workbookViewId="0">
      <selection activeCell="M10" sqref="M10"/>
    </sheetView>
  </sheetViews>
  <sheetFormatPr defaultColWidth="9" defaultRowHeight="14.4"/>
  <cols>
    <col min="1" max="1" width="9" style="246"/>
    <col min="2" max="2" width="9.5" style="247" hidden="1" customWidth="1"/>
    <col min="3" max="3" width="9.5" style="248" hidden="1" customWidth="1"/>
    <col min="4" max="4" width="70.09765625" style="249" customWidth="1"/>
    <col min="5" max="6" width="7.8984375" style="247" customWidth="1"/>
    <col min="7" max="8" width="9" style="247"/>
    <col min="9" max="16384" width="9" style="235"/>
  </cols>
  <sheetData>
    <row r="1" spans="1:8">
      <c r="A1" s="274" t="s">
        <v>715</v>
      </c>
      <c r="B1" s="274"/>
      <c r="C1" s="274"/>
      <c r="D1" s="274"/>
      <c r="E1" s="271" t="s">
        <v>716</v>
      </c>
      <c r="F1" s="272"/>
      <c r="G1" s="272"/>
      <c r="H1" s="273"/>
    </row>
    <row r="2" spans="1:8" ht="15" customHeight="1">
      <c r="A2" s="274"/>
      <c r="B2" s="274"/>
      <c r="C2" s="274"/>
      <c r="D2" s="274"/>
      <c r="E2" s="236">
        <v>2017</v>
      </c>
      <c r="F2" s="236">
        <v>2018</v>
      </c>
      <c r="G2" s="236">
        <v>2019</v>
      </c>
      <c r="H2" s="236">
        <v>2020</v>
      </c>
    </row>
    <row r="3" spans="1:8" s="238" customFormat="1">
      <c r="A3" s="275" t="s">
        <v>717</v>
      </c>
      <c r="B3" s="270"/>
      <c r="C3" s="270"/>
      <c r="D3" s="270"/>
      <c r="E3" s="237">
        <v>3</v>
      </c>
      <c r="F3" s="237">
        <f>'[1]Формулар за оценување'!E2</f>
        <v>3</v>
      </c>
      <c r="G3" s="237">
        <v>3</v>
      </c>
      <c r="H3" s="237">
        <f>'Напреден МЕТТ одговори и оценки'!D6</f>
        <v>3</v>
      </c>
    </row>
    <row r="4" spans="1:8" s="238" customFormat="1" ht="30.75" customHeight="1">
      <c r="A4" s="270" t="s">
        <v>718</v>
      </c>
      <c r="B4" s="270"/>
      <c r="C4" s="270"/>
      <c r="D4" s="270"/>
      <c r="E4" s="237">
        <v>3</v>
      </c>
      <c r="F4" s="237">
        <f>'[1]Формулар за оценување'!E8</f>
        <v>2</v>
      </c>
      <c r="G4" s="237">
        <v>2</v>
      </c>
      <c r="H4" s="237">
        <f>'Напреден МЕТТ одговори и оценки'!D7</f>
        <v>2</v>
      </c>
    </row>
    <row r="5" spans="1:8" s="238" customFormat="1">
      <c r="A5" s="270" t="s">
        <v>719</v>
      </c>
      <c r="B5" s="270"/>
      <c r="C5" s="270"/>
      <c r="D5" s="270"/>
      <c r="E5" s="237">
        <v>2</v>
      </c>
      <c r="F5" s="237">
        <f>'[1]Формулар за оценување'!E14</f>
        <v>2</v>
      </c>
      <c r="G5" s="237">
        <v>2</v>
      </c>
      <c r="H5" s="237">
        <f>'Напреден МЕТТ одговори и оценки'!D8</f>
        <v>2</v>
      </c>
    </row>
    <row r="6" spans="1:8" s="238" customFormat="1">
      <c r="A6" s="270" t="s">
        <v>720</v>
      </c>
      <c r="B6" s="270"/>
      <c r="C6" s="270"/>
      <c r="D6" s="270"/>
      <c r="E6" s="237">
        <v>3</v>
      </c>
      <c r="F6" s="237">
        <f>'[1]Формулар за оценување'!E20</f>
        <v>3</v>
      </c>
      <c r="G6" s="237">
        <v>2</v>
      </c>
      <c r="H6" s="237">
        <f>'Напреден МЕТТ одговори и оценки'!D9</f>
        <v>3</v>
      </c>
    </row>
    <row r="7" spans="1:8" s="238" customFormat="1">
      <c r="A7" s="270" t="s">
        <v>721</v>
      </c>
      <c r="B7" s="270"/>
      <c r="C7" s="270"/>
      <c r="D7" s="270"/>
      <c r="E7" s="237">
        <v>3</v>
      </c>
      <c r="F7" s="237">
        <f>'[1]Формулар за оценување'!E26</f>
        <v>3</v>
      </c>
      <c r="G7" s="237">
        <v>2</v>
      </c>
      <c r="H7" s="237">
        <f>'Напреден МЕТТ одговори и оценки'!D10</f>
        <v>2</v>
      </c>
    </row>
    <row r="8" spans="1:8" s="238" customFormat="1">
      <c r="A8" s="270" t="s">
        <v>722</v>
      </c>
      <c r="B8" s="270"/>
      <c r="C8" s="270"/>
      <c r="D8" s="270"/>
      <c r="E8" s="237">
        <v>3</v>
      </c>
      <c r="F8" s="237">
        <f>'[1]Формулар за оценување'!E32</f>
        <v>2</v>
      </c>
      <c r="G8" s="237">
        <v>2</v>
      </c>
      <c r="H8" s="237">
        <f>'Напреден МЕТТ одговори и оценки'!D11</f>
        <v>2</v>
      </c>
    </row>
    <row r="9" spans="1:8" s="238" customFormat="1" ht="29.25" customHeight="1">
      <c r="A9" s="270" t="s">
        <v>723</v>
      </c>
      <c r="B9" s="270"/>
      <c r="C9" s="270"/>
      <c r="D9" s="270"/>
      <c r="E9" s="237">
        <v>3</v>
      </c>
      <c r="F9" s="237">
        <f>'[1]Формулар за оценување'!E38</f>
        <v>2</v>
      </c>
      <c r="G9" s="237">
        <v>2</v>
      </c>
      <c r="H9" s="237">
        <f>'Напреден МЕТТ одговори и оценки'!D12</f>
        <v>2</v>
      </c>
    </row>
    <row r="10" spans="1:8" s="238" customFormat="1">
      <c r="A10" s="270" t="s">
        <v>724</v>
      </c>
      <c r="B10" s="270"/>
      <c r="C10" s="270"/>
      <c r="D10" s="270"/>
      <c r="E10" s="239">
        <v>1</v>
      </c>
      <c r="F10" s="239">
        <f>'[1]Формулар за оценување'!E44</f>
        <v>1</v>
      </c>
      <c r="G10" s="239">
        <v>1</v>
      </c>
      <c r="H10" s="239">
        <f>'Напреден МЕТТ одговори и оценки'!D13</f>
        <v>2</v>
      </c>
    </row>
    <row r="11" spans="1:8" s="238" customFormat="1">
      <c r="A11" s="270" t="s">
        <v>725</v>
      </c>
      <c r="B11" s="270"/>
      <c r="C11" s="270"/>
      <c r="D11" s="270"/>
      <c r="E11" s="239">
        <v>1</v>
      </c>
      <c r="F11" s="239">
        <f>'[1]Формулар за оценување'!E47</f>
        <v>1</v>
      </c>
      <c r="G11" s="239">
        <v>0</v>
      </c>
      <c r="H11" s="239">
        <f>'Напреден МЕТТ одговори и оценки'!D14</f>
        <v>2</v>
      </c>
    </row>
    <row r="12" spans="1:8" s="238" customFormat="1">
      <c r="A12" s="270" t="s">
        <v>726</v>
      </c>
      <c r="B12" s="270"/>
      <c r="C12" s="270"/>
      <c r="D12" s="270"/>
      <c r="E12" s="239">
        <v>1</v>
      </c>
      <c r="F12" s="239">
        <f>'[1]Формулар за оценување'!E50</f>
        <v>0</v>
      </c>
      <c r="G12" s="239">
        <v>0</v>
      </c>
      <c r="H12" s="239">
        <f>'Напреден МЕТТ одговори и оценки'!D15</f>
        <v>1</v>
      </c>
    </row>
    <row r="13" spans="1:8" s="238" customFormat="1">
      <c r="A13" s="270" t="s">
        <v>727</v>
      </c>
      <c r="B13" s="270"/>
      <c r="C13" s="270"/>
      <c r="D13" s="270"/>
      <c r="E13" s="237">
        <v>3</v>
      </c>
      <c r="F13" s="237">
        <f>'[1]Формулар за оценување'!E53</f>
        <v>2</v>
      </c>
      <c r="G13" s="237">
        <v>2</v>
      </c>
      <c r="H13" s="237">
        <f>'Напреден МЕТТ одговори и оценки'!D16</f>
        <v>1</v>
      </c>
    </row>
    <row r="14" spans="1:8" s="238" customFormat="1" ht="29.25" customHeight="1">
      <c r="A14" s="270" t="s">
        <v>728</v>
      </c>
      <c r="B14" s="270"/>
      <c r="C14" s="270"/>
      <c r="D14" s="270"/>
      <c r="E14" s="237">
        <v>2</v>
      </c>
      <c r="F14" s="237">
        <f>'[1]Формулар за оценување'!E59</f>
        <v>3</v>
      </c>
      <c r="G14" s="237">
        <v>2</v>
      </c>
      <c r="H14" s="237">
        <f>'Напреден МЕТТ одговори и оценки'!D17</f>
        <v>2</v>
      </c>
    </row>
    <row r="15" spans="1:8" s="238" customFormat="1" ht="30.75" customHeight="1">
      <c r="A15" s="270" t="s">
        <v>729</v>
      </c>
      <c r="B15" s="270"/>
      <c r="C15" s="270"/>
      <c r="D15" s="270"/>
      <c r="E15" s="237">
        <v>2</v>
      </c>
      <c r="F15" s="237">
        <f>'[1]Формулар за оценување'!E65</f>
        <v>2</v>
      </c>
      <c r="G15" s="237">
        <v>1</v>
      </c>
      <c r="H15" s="237">
        <f>'Напреден МЕТТ одговори и оценки'!D18</f>
        <v>2</v>
      </c>
    </row>
    <row r="16" spans="1:8" s="238" customFormat="1" ht="30" customHeight="1">
      <c r="A16" s="270" t="s">
        <v>730</v>
      </c>
      <c r="B16" s="270"/>
      <c r="C16" s="270"/>
      <c r="D16" s="270"/>
      <c r="E16" s="237">
        <v>2</v>
      </c>
      <c r="F16" s="237">
        <f>'[1]Формулар за оценување'!E71</f>
        <v>3</v>
      </c>
      <c r="G16" s="237">
        <v>1</v>
      </c>
      <c r="H16" s="237">
        <f>'Напреден МЕТТ одговори и оценки'!D19</f>
        <v>2</v>
      </c>
    </row>
    <row r="17" spans="1:8" s="238" customFormat="1">
      <c r="A17" s="270" t="s">
        <v>731</v>
      </c>
      <c r="B17" s="270"/>
      <c r="C17" s="270"/>
      <c r="D17" s="270"/>
      <c r="E17" s="237">
        <v>2</v>
      </c>
      <c r="F17" s="237">
        <f>'[1]Формулар за оценување'!E77</f>
        <v>2</v>
      </c>
      <c r="G17" s="237">
        <v>3</v>
      </c>
      <c r="H17" s="237">
        <f>'Напреден МЕТТ одговори и оценки'!D20</f>
        <v>2</v>
      </c>
    </row>
    <row r="18" spans="1:8" s="238" customFormat="1">
      <c r="A18" s="270" t="s">
        <v>732</v>
      </c>
      <c r="B18" s="270"/>
      <c r="C18" s="270"/>
      <c r="D18" s="270"/>
      <c r="E18" s="237">
        <v>2</v>
      </c>
      <c r="F18" s="237">
        <f>'[1]Формулар за оценување'!E83</f>
        <v>1</v>
      </c>
      <c r="G18" s="237">
        <v>2</v>
      </c>
      <c r="H18" s="237">
        <f>'Напреден МЕТТ одговори и оценки'!D21</f>
        <v>3</v>
      </c>
    </row>
    <row r="19" spans="1:8" s="238" customFormat="1">
      <c r="A19" s="270" t="s">
        <v>733</v>
      </c>
      <c r="B19" s="270"/>
      <c r="C19" s="270"/>
      <c r="D19" s="270"/>
      <c r="E19" s="237">
        <v>2</v>
      </c>
      <c r="F19" s="237">
        <f>'[1]Формулар за оценување'!E89</f>
        <v>2</v>
      </c>
      <c r="G19" s="237">
        <v>2</v>
      </c>
      <c r="H19" s="237">
        <f>'Напреден МЕТТ одговори и оценки'!D22</f>
        <v>2</v>
      </c>
    </row>
    <row r="20" spans="1:8" s="238" customFormat="1">
      <c r="A20" s="270" t="s">
        <v>734</v>
      </c>
      <c r="B20" s="270"/>
      <c r="C20" s="270"/>
      <c r="D20" s="270"/>
      <c r="E20" s="237">
        <v>2</v>
      </c>
      <c r="F20" s="237">
        <f>'[1]Формулар за оценување'!E95</f>
        <v>1</v>
      </c>
      <c r="G20" s="237">
        <v>2</v>
      </c>
      <c r="H20" s="237">
        <f>'Напреден МЕТТ одговори и оценки'!D23</f>
        <v>2</v>
      </c>
    </row>
    <row r="21" spans="1:8" s="238" customFormat="1">
      <c r="A21" s="270" t="s">
        <v>735</v>
      </c>
      <c r="B21" s="270"/>
      <c r="C21" s="270"/>
      <c r="D21" s="270"/>
      <c r="E21" s="237">
        <v>2</v>
      </c>
      <c r="F21" s="237">
        <f>'[1]Формулар за оценување'!E101</f>
        <v>1</v>
      </c>
      <c r="G21" s="237">
        <v>3</v>
      </c>
      <c r="H21" s="237">
        <f>'Напреден МЕТТ одговори и оценки'!D24</f>
        <v>3</v>
      </c>
    </row>
    <row r="22" spans="1:8" s="238" customFormat="1">
      <c r="A22" s="270" t="s">
        <v>736</v>
      </c>
      <c r="B22" s="270"/>
      <c r="C22" s="270"/>
      <c r="D22" s="270"/>
      <c r="E22" s="237">
        <v>2</v>
      </c>
      <c r="F22" s="237">
        <f>'[1]Формулар за оценување'!E107</f>
        <v>2</v>
      </c>
      <c r="G22" s="237">
        <v>2</v>
      </c>
      <c r="H22" s="237">
        <f>'Напреден МЕТТ одговори и оценки'!D25</f>
        <v>2</v>
      </c>
    </row>
    <row r="23" spans="1:8" s="238" customFormat="1">
      <c r="A23" s="270" t="s">
        <v>737</v>
      </c>
      <c r="B23" s="270"/>
      <c r="C23" s="270"/>
      <c r="D23" s="270"/>
      <c r="E23" s="237">
        <v>2</v>
      </c>
      <c r="F23" s="237">
        <f>'[1]Формулар за оценување'!E113</f>
        <v>2</v>
      </c>
      <c r="G23" s="237">
        <v>3</v>
      </c>
      <c r="H23" s="237">
        <f>'Напреден МЕТТ одговори и оценки'!D26</f>
        <v>2</v>
      </c>
    </row>
    <row r="24" spans="1:8" s="238" customFormat="1">
      <c r="A24" s="270" t="s">
        <v>738</v>
      </c>
      <c r="B24" s="270"/>
      <c r="C24" s="270"/>
      <c r="D24" s="270"/>
      <c r="E24" s="237">
        <v>2</v>
      </c>
      <c r="F24" s="237">
        <f>'[1]Формулар за оценување'!E119</f>
        <v>2</v>
      </c>
      <c r="G24" s="237">
        <v>2</v>
      </c>
      <c r="H24" s="237">
        <f>'Напреден МЕТТ одговори и оценки'!D27</f>
        <v>1</v>
      </c>
    </row>
    <row r="25" spans="1:8" s="238" customFormat="1">
      <c r="A25" s="270" t="s">
        <v>739</v>
      </c>
      <c r="B25" s="270"/>
      <c r="C25" s="270"/>
      <c r="D25" s="270"/>
      <c r="E25" s="237">
        <v>2</v>
      </c>
      <c r="F25" s="237">
        <f>'[1]Формулар за оценување'!E125</f>
        <v>2</v>
      </c>
      <c r="G25" s="237">
        <v>1</v>
      </c>
      <c r="H25" s="237">
        <f>'Напреден МЕТТ одговори и оценки'!D28</f>
        <v>2</v>
      </c>
    </row>
    <row r="26" spans="1:8" s="238" customFormat="1" ht="30" customHeight="1">
      <c r="A26" s="270" t="s">
        <v>740</v>
      </c>
      <c r="B26" s="270"/>
      <c r="C26" s="270"/>
      <c r="D26" s="270"/>
      <c r="E26" s="237">
        <v>2</v>
      </c>
      <c r="F26" s="237">
        <f>'[1]Формулар за оценување'!E131</f>
        <v>3</v>
      </c>
      <c r="G26" s="237">
        <v>1</v>
      </c>
      <c r="H26" s="237">
        <f>'Напреден МЕТТ одговори и оценки'!D29</f>
        <v>1</v>
      </c>
    </row>
    <row r="27" spans="1:8" s="238" customFormat="1" ht="29.25" customHeight="1">
      <c r="A27" s="270" t="s">
        <v>741</v>
      </c>
      <c r="B27" s="270"/>
      <c r="C27" s="270"/>
      <c r="D27" s="270"/>
      <c r="E27" s="239">
        <v>0</v>
      </c>
      <c r="F27" s="239">
        <f>'[1]Формулар за оценување'!E137</f>
        <v>1</v>
      </c>
      <c r="G27" s="239">
        <v>0</v>
      </c>
      <c r="H27" s="239" t="str">
        <f>'Напреден МЕТТ одговори и оценки'!D30</f>
        <v>N/A</v>
      </c>
    </row>
    <row r="28" spans="1:8" s="238" customFormat="1" ht="30" customHeight="1">
      <c r="A28" s="270" t="s">
        <v>742</v>
      </c>
      <c r="B28" s="270"/>
      <c r="C28" s="270"/>
      <c r="D28" s="270"/>
      <c r="E28" s="239">
        <v>0</v>
      </c>
      <c r="F28" s="239">
        <f>'[1]Формулар за оценување'!E140</f>
        <v>1</v>
      </c>
      <c r="G28" s="239">
        <v>0</v>
      </c>
      <c r="H28" s="239">
        <f>'Напреден МЕТТ одговори и оценки'!D31</f>
        <v>2</v>
      </c>
    </row>
    <row r="29" spans="1:8" s="238" customFormat="1" ht="30" customHeight="1">
      <c r="A29" s="270" t="s">
        <v>743</v>
      </c>
      <c r="B29" s="270"/>
      <c r="C29" s="270"/>
      <c r="D29" s="270"/>
      <c r="E29" s="239">
        <v>1</v>
      </c>
      <c r="F29" s="239">
        <f>'[1]Формулар за оценување'!E143</f>
        <v>1</v>
      </c>
      <c r="G29" s="239">
        <v>0</v>
      </c>
      <c r="H29" s="239">
        <f>'Напреден МЕТТ одговори и оценки'!D32</f>
        <v>2</v>
      </c>
    </row>
    <row r="30" spans="1:8" s="238" customFormat="1">
      <c r="A30" s="270" t="s">
        <v>744</v>
      </c>
      <c r="B30" s="270"/>
      <c r="C30" s="270"/>
      <c r="D30" s="270"/>
      <c r="E30" s="237">
        <v>1</v>
      </c>
      <c r="F30" s="237">
        <f>'[1]Формулар за оценување'!E146</f>
        <v>2</v>
      </c>
      <c r="G30" s="237">
        <v>1</v>
      </c>
      <c r="H30" s="237">
        <f>'Напреден МЕТТ одговори и оценки'!D33</f>
        <v>3</v>
      </c>
    </row>
    <row r="31" spans="1:8" s="238" customFormat="1">
      <c r="A31" s="270" t="s">
        <v>745</v>
      </c>
      <c r="B31" s="270"/>
      <c r="C31" s="270"/>
      <c r="D31" s="270"/>
      <c r="E31" s="237">
        <v>0</v>
      </c>
      <c r="F31" s="237">
        <f>'[1]Формулар за оценување'!E152</f>
        <v>0</v>
      </c>
      <c r="G31" s="237">
        <v>0</v>
      </c>
      <c r="H31" s="237">
        <f>'Напреден МЕТТ одговори и оценки'!D34</f>
        <v>1</v>
      </c>
    </row>
    <row r="32" spans="1:8" s="238" customFormat="1">
      <c r="A32" s="270" t="s">
        <v>746</v>
      </c>
      <c r="B32" s="270"/>
      <c r="C32" s="270"/>
      <c r="D32" s="270"/>
      <c r="E32" s="237">
        <v>2</v>
      </c>
      <c r="F32" s="237">
        <f>'[1]Формулар за оценување'!E158</f>
        <v>2</v>
      </c>
      <c r="G32" s="237">
        <v>2</v>
      </c>
      <c r="H32" s="237">
        <f>'Напреден МЕТТ одговори и оценки'!D35</f>
        <v>0</v>
      </c>
    </row>
    <row r="33" spans="1:8" s="238" customFormat="1">
      <c r="A33" s="270" t="s">
        <v>747</v>
      </c>
      <c r="B33" s="270"/>
      <c r="C33" s="270"/>
      <c r="D33" s="270"/>
      <c r="E33" s="239">
        <v>1</v>
      </c>
      <c r="F33" s="239">
        <f>'[1]Формулар за оценување'!E164</f>
        <v>1</v>
      </c>
      <c r="G33" s="239">
        <v>1</v>
      </c>
      <c r="H33" s="239">
        <f>'Напреден МЕТТ одговори и оценки'!D36</f>
        <v>2</v>
      </c>
    </row>
    <row r="34" spans="1:8" s="238" customFormat="1">
      <c r="A34" s="270" t="s">
        <v>748</v>
      </c>
      <c r="B34" s="270"/>
      <c r="C34" s="270"/>
      <c r="D34" s="270"/>
      <c r="E34" s="239">
        <v>0</v>
      </c>
      <c r="F34" s="239">
        <f>'[1]Формулар за оценување'!E167</f>
        <v>0</v>
      </c>
      <c r="G34" s="239">
        <v>0</v>
      </c>
      <c r="H34" s="239">
        <f>'Напреден МЕТТ одговори и оценки'!D37</f>
        <v>1</v>
      </c>
    </row>
    <row r="35" spans="1:8" s="238" customFormat="1">
      <c r="A35" s="270" t="s">
        <v>749</v>
      </c>
      <c r="B35" s="270"/>
      <c r="C35" s="270"/>
      <c r="D35" s="270"/>
      <c r="E35" s="239">
        <v>0</v>
      </c>
      <c r="F35" s="239">
        <f>'[1]Формулар за оценување'!E170</f>
        <v>1</v>
      </c>
      <c r="G35" s="239">
        <v>0</v>
      </c>
      <c r="H35" s="239">
        <f>'Напреден МЕТТ одговори и оценки'!D38</f>
        <v>3</v>
      </c>
    </row>
    <row r="36" spans="1:8" s="238" customFormat="1">
      <c r="A36" s="270" t="s">
        <v>750</v>
      </c>
      <c r="B36" s="270"/>
      <c r="C36" s="270"/>
      <c r="D36" s="270"/>
      <c r="E36" s="237">
        <v>1</v>
      </c>
      <c r="F36" s="237">
        <f>'[1]Формулар за оценување'!E173</f>
        <v>2</v>
      </c>
      <c r="G36" s="237">
        <v>3</v>
      </c>
      <c r="H36" s="237">
        <f>'Напреден МЕТТ одговори и оценки'!D39</f>
        <v>2</v>
      </c>
    </row>
    <row r="37" spans="1:8" s="238" customFormat="1">
      <c r="A37" s="270" t="s">
        <v>751</v>
      </c>
      <c r="B37" s="270"/>
      <c r="C37" s="270"/>
      <c r="D37" s="270"/>
      <c r="E37" s="237">
        <v>1</v>
      </c>
      <c r="F37" s="237">
        <f>'[1]Формулар за оценување'!E179</f>
        <v>1</v>
      </c>
      <c r="G37" s="237">
        <v>1</v>
      </c>
      <c r="H37" s="237">
        <f>'Напреден МЕТТ одговори и оценки'!D40</f>
        <v>2</v>
      </c>
    </row>
    <row r="38" spans="1:8" s="238" customFormat="1" ht="31.5" customHeight="1">
      <c r="A38" s="270" t="s">
        <v>752</v>
      </c>
      <c r="B38" s="270"/>
      <c r="C38" s="270"/>
      <c r="D38" s="270"/>
      <c r="E38" s="237">
        <v>1</v>
      </c>
      <c r="F38" s="237">
        <f>'[1]Формулар за оценување'!E185</f>
        <v>2</v>
      </c>
      <c r="G38" s="237">
        <v>2</v>
      </c>
      <c r="H38" s="237">
        <f>'Напреден МЕТТ одговори и оценки'!D41</f>
        <v>2</v>
      </c>
    </row>
    <row r="39" spans="1:8" s="238" customFormat="1" ht="30" customHeight="1">
      <c r="A39" s="270" t="s">
        <v>753</v>
      </c>
      <c r="B39" s="270"/>
      <c r="C39" s="270"/>
      <c r="D39" s="270"/>
      <c r="E39" s="237">
        <v>1</v>
      </c>
      <c r="F39" s="237">
        <f>'[1]Формулар за оценување'!E191</f>
        <v>2</v>
      </c>
      <c r="G39" s="237">
        <v>1</v>
      </c>
      <c r="H39" s="237" t="str">
        <f>'Напреден МЕТТ одговори и оценки'!D42</f>
        <v>N/A</v>
      </c>
    </row>
    <row r="40" spans="1:8" s="238" customFormat="1" ht="29.25" customHeight="1">
      <c r="A40" s="270" t="s">
        <v>754</v>
      </c>
      <c r="B40" s="270"/>
      <c r="C40" s="270"/>
      <c r="D40" s="270"/>
      <c r="E40" s="237">
        <v>1</v>
      </c>
      <c r="F40" s="237">
        <f>'[1]Формулар за оценување'!E197</f>
        <v>3</v>
      </c>
      <c r="G40" s="237">
        <v>3</v>
      </c>
      <c r="H40" s="237" t="str">
        <f>'Напреден МЕТТ одговори и оценки'!D43</f>
        <v>N/A</v>
      </c>
    </row>
    <row r="41" spans="1:8" s="238" customFormat="1" ht="30.75" customHeight="1">
      <c r="A41" s="270" t="s">
        <v>755</v>
      </c>
      <c r="B41" s="270"/>
      <c r="C41" s="270"/>
      <c r="D41" s="270"/>
      <c r="E41" s="237">
        <v>2</v>
      </c>
      <c r="F41" s="237">
        <f>'[1]Формулар за оценување'!E203</f>
        <v>2</v>
      </c>
      <c r="G41" s="237">
        <v>2</v>
      </c>
      <c r="H41" s="237">
        <v>0</v>
      </c>
    </row>
    <row r="42" spans="1:8" s="238" customFormat="1">
      <c r="A42" s="270" t="s">
        <v>756</v>
      </c>
      <c r="B42" s="270"/>
      <c r="C42" s="270"/>
      <c r="D42" s="270"/>
      <c r="E42" s="239">
        <v>1</v>
      </c>
      <c r="F42" s="239">
        <f>'[1]Формулар за оценување'!E209</f>
        <v>1</v>
      </c>
      <c r="G42" s="239">
        <v>1</v>
      </c>
      <c r="H42" s="239">
        <f>'Напреден МЕТТ одговори и оценки'!D45</f>
        <v>0</v>
      </c>
    </row>
    <row r="43" spans="1:8" s="238" customFormat="1">
      <c r="A43" s="270" t="s">
        <v>757</v>
      </c>
      <c r="B43" s="270"/>
      <c r="C43" s="270"/>
      <c r="D43" s="270"/>
      <c r="E43" s="239">
        <v>1</v>
      </c>
      <c r="F43" s="239">
        <f>'[1]Формулар за оценување'!E212</f>
        <v>1</v>
      </c>
      <c r="G43" s="239">
        <v>1</v>
      </c>
      <c r="H43" s="239">
        <f>'Напреден МЕТТ одговори и оценки'!D46</f>
        <v>0</v>
      </c>
    </row>
    <row r="44" spans="1:8" s="238" customFormat="1">
      <c r="A44" s="270" t="s">
        <v>758</v>
      </c>
      <c r="B44" s="270"/>
      <c r="C44" s="270"/>
      <c r="D44" s="270"/>
      <c r="E44" s="239">
        <v>0</v>
      </c>
      <c r="F44" s="239">
        <f>'[1]Формулар за оценување'!E215</f>
        <v>1</v>
      </c>
      <c r="G44" s="239">
        <v>0</v>
      </c>
      <c r="H44" s="239">
        <f>'Напреден МЕТТ одговори и оценки'!D47</f>
        <v>0</v>
      </c>
    </row>
    <row r="45" spans="1:8">
      <c r="A45" s="276" t="s">
        <v>759</v>
      </c>
      <c r="B45" s="276"/>
      <c r="C45" s="276"/>
      <c r="D45" s="276"/>
      <c r="E45" s="236">
        <v>66</v>
      </c>
      <c r="F45" s="236">
        <f>SUM(F3:F44)</f>
        <v>71</v>
      </c>
      <c r="G45" s="236">
        <f>SUM(G3:G44)</f>
        <v>61</v>
      </c>
      <c r="H45" s="236">
        <f>SUM(H3:H44)</f>
        <v>68</v>
      </c>
    </row>
    <row r="47" spans="1:8">
      <c r="A47" s="277" t="s">
        <v>760</v>
      </c>
      <c r="B47" s="277"/>
      <c r="C47" s="277"/>
      <c r="D47" s="277"/>
      <c r="E47" s="240">
        <v>2017</v>
      </c>
      <c r="F47" s="240">
        <v>2018</v>
      </c>
      <c r="G47" s="240">
        <v>2019</v>
      </c>
      <c r="H47" s="240">
        <v>2020</v>
      </c>
    </row>
    <row r="48" spans="1:8" s="238" customFormat="1">
      <c r="A48" s="270" t="s">
        <v>761</v>
      </c>
      <c r="B48" s="270"/>
      <c r="C48" s="270"/>
      <c r="D48" s="270"/>
      <c r="E48" s="241"/>
      <c r="F48" s="241"/>
      <c r="G48" s="241"/>
      <c r="H48" s="241"/>
    </row>
    <row r="49" spans="1:8">
      <c r="A49" s="242"/>
      <c r="B49" s="243"/>
      <c r="C49" s="244"/>
      <c r="D49" s="245" t="s">
        <v>762</v>
      </c>
      <c r="E49" s="240">
        <f t="shared" ref="E49:F49" si="0">SUM(E3:E25,E30,E31,E32,E33,E34,E36,E37,E38,E39,E40,E41,E43,E48)</f>
        <v>62</v>
      </c>
      <c r="F49" s="240">
        <f t="shared" si="0"/>
        <v>62</v>
      </c>
      <c r="G49" s="240">
        <f>SUM(G3:G25,G30,G31,G32,G33,G34,G36,G37,G38,G39,G40,G41,G43,G48)</f>
        <v>59</v>
      </c>
      <c r="H49" s="240"/>
    </row>
  </sheetData>
  <mergeCells count="47">
    <mergeCell ref="A43:D43"/>
    <mergeCell ref="A44:D44"/>
    <mergeCell ref="A45:D45"/>
    <mergeCell ref="A47:D47"/>
    <mergeCell ref="A48:D48"/>
    <mergeCell ref="A42:D42"/>
    <mergeCell ref="A31:D31"/>
    <mergeCell ref="A32:D32"/>
    <mergeCell ref="A33:D33"/>
    <mergeCell ref="A34:D34"/>
    <mergeCell ref="A35:D35"/>
    <mergeCell ref="A36:D36"/>
    <mergeCell ref="A37:D37"/>
    <mergeCell ref="A38:D38"/>
    <mergeCell ref="A39:D39"/>
    <mergeCell ref="A40:D40"/>
    <mergeCell ref="A41:D41"/>
    <mergeCell ref="A1:D2"/>
    <mergeCell ref="A3:D3"/>
    <mergeCell ref="A30:D30"/>
    <mergeCell ref="A19:D19"/>
    <mergeCell ref="A20:D20"/>
    <mergeCell ref="A21:D21"/>
    <mergeCell ref="A22:D22"/>
    <mergeCell ref="A23:D23"/>
    <mergeCell ref="A24:D24"/>
    <mergeCell ref="A25:D25"/>
    <mergeCell ref="A26:D26"/>
    <mergeCell ref="A27:D27"/>
    <mergeCell ref="A28:D28"/>
    <mergeCell ref="A29:D29"/>
    <mergeCell ref="A4:D4"/>
    <mergeCell ref="A5:D5"/>
    <mergeCell ref="E1:H1"/>
    <mergeCell ref="A18:D18"/>
    <mergeCell ref="A7:D7"/>
    <mergeCell ref="A8:D8"/>
    <mergeCell ref="A9:D9"/>
    <mergeCell ref="A10:D10"/>
    <mergeCell ref="A11:D11"/>
    <mergeCell ref="A12:D12"/>
    <mergeCell ref="A13:D13"/>
    <mergeCell ref="A14:D14"/>
    <mergeCell ref="A15:D15"/>
    <mergeCell ref="A16:D16"/>
    <mergeCell ref="A17:D17"/>
    <mergeCell ref="A6:D6"/>
  </mergeCells>
  <dataValidations count="2">
    <dataValidation type="list" allowBlank="1" showInputMessage="1" showErrorMessage="1" sqref="E48:F48 E3:F9 E13:F26 E30:F32 E36:F41" xr:uid="{00000000-0002-0000-0300-000000000000}">
      <formula1>Questions</formula1>
    </dataValidation>
    <dataValidation type="list" allowBlank="1" showInputMessage="1" showErrorMessage="1" sqref="E42:F44 E10:F12 E27:F29 E33:F35" xr:uid="{00000000-0002-0000-0300-000001000000}">
      <formula1>AdditionalPoints</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30"/>
  <sheetViews>
    <sheetView showGridLines="0" zoomScale="87" workbookViewId="0">
      <selection activeCell="C7" sqref="C7"/>
    </sheetView>
  </sheetViews>
  <sheetFormatPr defaultColWidth="9.19921875" defaultRowHeight="15.6"/>
  <cols>
    <col min="1" max="1" width="106.69921875" style="61" customWidth="1"/>
    <col min="2" max="2" width="17.69921875" style="61" customWidth="1"/>
    <col min="3" max="3" width="24.19921875" style="61" customWidth="1"/>
    <col min="4" max="16384" width="9.19921875" style="61"/>
  </cols>
  <sheetData>
    <row r="1" spans="1:4" ht="21" customHeight="1">
      <c r="A1" s="136" t="s">
        <v>527</v>
      </c>
      <c r="B1" s="288" t="s">
        <v>27</v>
      </c>
      <c r="C1" s="288"/>
      <c r="D1" s="288"/>
    </row>
    <row r="3" spans="1:4" ht="16.2" customHeight="1">
      <c r="A3" s="137" t="s">
        <v>250</v>
      </c>
      <c r="B3" s="137"/>
      <c r="C3" s="137"/>
    </row>
    <row r="4" spans="1:4" ht="16.2" customHeight="1">
      <c r="A4" s="137"/>
      <c r="B4" s="137"/>
      <c r="C4" s="137"/>
    </row>
    <row r="5" spans="1:4" ht="54" customHeight="1">
      <c r="A5" s="110" t="s">
        <v>860</v>
      </c>
      <c r="B5" s="128"/>
      <c r="C5" s="128"/>
    </row>
    <row r="6" spans="1:4" ht="16.2" customHeight="1">
      <c r="A6" s="137"/>
    </row>
    <row r="7" spans="1:4" ht="46.2">
      <c r="A7" s="112" t="s">
        <v>179</v>
      </c>
      <c r="B7" s="103" t="s">
        <v>180</v>
      </c>
      <c r="C7" s="105" t="s">
        <v>791</v>
      </c>
    </row>
    <row r="8" spans="1:4" ht="16.2" customHeight="1">
      <c r="A8" s="108" t="s">
        <v>528</v>
      </c>
      <c r="B8" s="146">
        <v>0</v>
      </c>
      <c r="C8" s="146">
        <v>2</v>
      </c>
    </row>
    <row r="9" spans="1:4" ht="16.2" customHeight="1">
      <c r="A9" s="134" t="s">
        <v>529</v>
      </c>
      <c r="B9" s="95">
        <v>1</v>
      </c>
      <c r="C9" s="144"/>
    </row>
    <row r="10" spans="1:4" ht="16.2" customHeight="1">
      <c r="A10" s="108" t="s">
        <v>530</v>
      </c>
      <c r="B10" s="146">
        <v>2</v>
      </c>
      <c r="C10" s="144"/>
    </row>
    <row r="11" spans="1:4" ht="16.2" customHeight="1">
      <c r="A11" s="134" t="s">
        <v>531</v>
      </c>
      <c r="B11" s="95">
        <v>3</v>
      </c>
      <c r="C11" s="144"/>
    </row>
    <row r="12" spans="1:4" ht="16.2" customHeight="1">
      <c r="A12" s="126"/>
      <c r="C12" s="97"/>
    </row>
    <row r="13" spans="1:4" s="126" customFormat="1" ht="16.2" customHeight="1">
      <c r="A13" s="131" t="s">
        <v>181</v>
      </c>
      <c r="B13" s="131"/>
    </row>
    <row r="14" spans="1:4" s="126" customFormat="1">
      <c r="A14" s="131"/>
      <c r="B14" s="131"/>
    </row>
    <row r="15" spans="1:4" s="126" customFormat="1" ht="64.2" customHeight="1">
      <c r="A15" s="141" t="s">
        <v>94</v>
      </c>
      <c r="B15" s="129"/>
      <c r="C15" s="129"/>
    </row>
    <row r="16" spans="1:4" s="126" customFormat="1"/>
    <row r="17" spans="1:4" s="126" customFormat="1" ht="16.2" customHeight="1">
      <c r="A17" s="131" t="s">
        <v>182</v>
      </c>
      <c r="B17" s="131"/>
      <c r="C17" s="131"/>
    </row>
    <row r="18" spans="1:4" s="126" customFormat="1">
      <c r="A18" s="131"/>
    </row>
    <row r="19" spans="1:4" s="126" customFormat="1" ht="265.2">
      <c r="A19" s="141" t="s">
        <v>149</v>
      </c>
      <c r="B19" s="129"/>
      <c r="C19" s="129"/>
      <c r="D19" s="138"/>
    </row>
    <row r="20" spans="1:4" s="126" customFormat="1">
      <c r="A20" s="94"/>
      <c r="B20" s="129"/>
      <c r="C20" s="129"/>
    </row>
    <row r="21" spans="1:4" s="126" customFormat="1" ht="31.2">
      <c r="A21" s="129" t="s">
        <v>372</v>
      </c>
    </row>
    <row r="22" spans="1:4" s="126" customFormat="1">
      <c r="A22" s="129"/>
    </row>
    <row r="23" spans="1:4" s="126" customFormat="1">
      <c r="A23" s="108" t="s">
        <v>34</v>
      </c>
    </row>
    <row r="24" spans="1:4" s="126" customFormat="1">
      <c r="A24" s="142" t="s">
        <v>35</v>
      </c>
    </row>
    <row r="25" spans="1:4" s="126" customFormat="1" ht="31.2">
      <c r="A25" s="108" t="s">
        <v>95</v>
      </c>
    </row>
    <row r="26" spans="1:4" s="126" customFormat="1">
      <c r="A26" s="142" t="s">
        <v>96</v>
      </c>
    </row>
    <row r="27" spans="1:4" s="126" customFormat="1">
      <c r="A27" s="108" t="s">
        <v>38</v>
      </c>
    </row>
    <row r="28" spans="1:4" s="126" customFormat="1">
      <c r="A28" s="142" t="s">
        <v>39</v>
      </c>
    </row>
    <row r="29" spans="1:4" s="126" customFormat="1">
      <c r="A29" s="108" t="s">
        <v>40</v>
      </c>
    </row>
    <row r="30" spans="1:4" s="126" customFormat="1">
      <c r="A30" s="142" t="s">
        <v>41</v>
      </c>
    </row>
  </sheetData>
  <mergeCells count="1">
    <mergeCell ref="B1:D1"/>
  </mergeCells>
  <phoneticPr fontId="14" type="noConversion"/>
  <hyperlinks>
    <hyperlink ref="B1" location="'Advanced METT questions+scores'!A1" display="Back to 'Advanced METT questions and scores'" xr:uid="{00000000-0004-0000-2700-000000000000}"/>
  </hyperlinks>
  <pageMargins left="0.7" right="0.7" top="0.75" bottom="0.75" header="0.3" footer="0.3"/>
  <pageSetup paperSize="9" orientation="portrait" horizontalDpi="0" verticalDpi="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96"/>
  <sheetViews>
    <sheetView showGridLines="0" zoomScale="79" zoomScaleNormal="79" workbookViewId="0">
      <selection activeCell="B7" sqref="B7"/>
    </sheetView>
  </sheetViews>
  <sheetFormatPr defaultColWidth="11" defaultRowHeight="15.6"/>
  <cols>
    <col min="1" max="1" width="26.69921875" style="62" customWidth="1"/>
    <col min="2" max="2" width="36.5" style="62" bestFit="1" customWidth="1"/>
    <col min="3" max="7" width="26.69921875" style="62" customWidth="1"/>
    <col min="8" max="8" width="29.59765625" style="62" bestFit="1" customWidth="1"/>
  </cols>
  <sheetData>
    <row r="1" spans="1:10" ht="21">
      <c r="A1" s="63" t="s">
        <v>862</v>
      </c>
      <c r="B1" s="63"/>
      <c r="C1" s="63"/>
      <c r="D1" s="63"/>
      <c r="E1" s="63"/>
      <c r="F1" s="63"/>
      <c r="G1" s="289" t="s">
        <v>27</v>
      </c>
      <c r="H1" s="289"/>
      <c r="I1" s="289"/>
      <c r="J1" s="289"/>
    </row>
    <row r="3" spans="1:10" s="1" customFormat="1" ht="62.4">
      <c r="A3" s="260" t="s">
        <v>863</v>
      </c>
      <c r="B3" s="261" t="s">
        <v>520</v>
      </c>
      <c r="C3" s="261" t="s">
        <v>521</v>
      </c>
      <c r="D3" s="261" t="s">
        <v>522</v>
      </c>
      <c r="E3" s="261" t="s">
        <v>523</v>
      </c>
      <c r="F3" s="260" t="s">
        <v>524</v>
      </c>
      <c r="G3" s="261" t="s">
        <v>525</v>
      </c>
      <c r="H3" s="261" t="s">
        <v>526</v>
      </c>
    </row>
    <row r="4" spans="1:10" ht="31.2">
      <c r="A4" s="171" t="s">
        <v>73</v>
      </c>
      <c r="B4" s="172" t="s">
        <v>74</v>
      </c>
      <c r="C4" s="171">
        <v>2</v>
      </c>
      <c r="D4" s="173" t="s">
        <v>81</v>
      </c>
      <c r="E4" s="173" t="s">
        <v>82</v>
      </c>
      <c r="F4" s="173" t="s">
        <v>83</v>
      </c>
      <c r="G4" s="171" t="s">
        <v>84</v>
      </c>
      <c r="H4" s="171" t="s">
        <v>85</v>
      </c>
    </row>
    <row r="5" spans="1:10" ht="46.8">
      <c r="A5" s="174" t="s">
        <v>79</v>
      </c>
      <c r="B5" s="174" t="s">
        <v>76</v>
      </c>
      <c r="C5" s="175">
        <v>2</v>
      </c>
      <c r="D5" s="174" t="s">
        <v>86</v>
      </c>
      <c r="E5" s="174" t="s">
        <v>86</v>
      </c>
      <c r="F5" s="174" t="s">
        <v>87</v>
      </c>
      <c r="G5" s="179" t="s">
        <v>88</v>
      </c>
      <c r="H5" s="179" t="s">
        <v>864</v>
      </c>
    </row>
    <row r="6" spans="1:10" ht="46.8">
      <c r="A6" s="173" t="s">
        <v>79</v>
      </c>
      <c r="B6" s="173" t="s">
        <v>77</v>
      </c>
      <c r="C6" s="171" t="s">
        <v>90</v>
      </c>
      <c r="D6" s="173" t="s">
        <v>92</v>
      </c>
      <c r="E6" s="173" t="s">
        <v>92</v>
      </c>
      <c r="F6" s="173" t="s">
        <v>87</v>
      </c>
      <c r="G6" s="171" t="s">
        <v>861</v>
      </c>
      <c r="H6" s="171" t="s">
        <v>865</v>
      </c>
    </row>
    <row r="7" spans="1:10" ht="46.8">
      <c r="A7" s="178" t="s">
        <v>80</v>
      </c>
      <c r="B7" s="178" t="s">
        <v>78</v>
      </c>
      <c r="C7" s="179" t="s">
        <v>90</v>
      </c>
      <c r="D7" s="178" t="s">
        <v>91</v>
      </c>
      <c r="E7" s="178" t="s">
        <v>92</v>
      </c>
      <c r="F7" s="178" t="s">
        <v>87</v>
      </c>
      <c r="G7" s="179" t="s">
        <v>93</v>
      </c>
      <c r="H7" s="179" t="s">
        <v>89</v>
      </c>
    </row>
    <row r="8" spans="1:10" s="66" customFormat="1">
      <c r="A8" s="100"/>
      <c r="B8" s="100"/>
      <c r="C8" s="100"/>
      <c r="D8" s="100"/>
      <c r="E8" s="100"/>
      <c r="F8" s="100"/>
      <c r="G8" s="100"/>
      <c r="H8" s="100"/>
    </row>
    <row r="9" spans="1:10" s="66" customFormat="1" ht="31.2" customHeight="1">
      <c r="A9" s="290" t="s">
        <v>33</v>
      </c>
      <c r="B9" s="290"/>
      <c r="C9" s="290"/>
      <c r="D9" s="290"/>
      <c r="E9" s="290"/>
      <c r="F9" s="290"/>
      <c r="G9" s="290"/>
      <c r="H9" s="290"/>
    </row>
    <row r="11" spans="1:10">
      <c r="A11" s="10" t="s">
        <v>24</v>
      </c>
      <c r="B11" s="10"/>
      <c r="C11" s="10"/>
      <c r="D11" s="10"/>
      <c r="E11" s="10"/>
      <c r="F11" s="10"/>
      <c r="G11" s="10"/>
      <c r="H11" s="10"/>
    </row>
    <row r="12" spans="1:10">
      <c r="A12" s="64" t="s">
        <v>434</v>
      </c>
      <c r="B12" s="64"/>
      <c r="C12" s="64"/>
      <c r="D12" s="64"/>
      <c r="E12" s="64" t="s">
        <v>508</v>
      </c>
      <c r="G12" s="64"/>
      <c r="H12" s="64"/>
    </row>
    <row r="13" spans="1:10">
      <c r="A13" s="66" t="s">
        <v>435</v>
      </c>
      <c r="E13" s="66" t="s">
        <v>509</v>
      </c>
    </row>
    <row r="14" spans="1:10">
      <c r="A14" s="66" t="s">
        <v>436</v>
      </c>
      <c r="E14" s="66" t="s">
        <v>510</v>
      </c>
    </row>
    <row r="15" spans="1:10">
      <c r="A15" s="66" t="s">
        <v>437</v>
      </c>
      <c r="E15" s="66" t="s">
        <v>511</v>
      </c>
    </row>
    <row r="16" spans="1:10">
      <c r="A16" s="66" t="s">
        <v>438</v>
      </c>
      <c r="E16" s="66" t="s">
        <v>512</v>
      </c>
    </row>
    <row r="17" spans="1:8">
      <c r="A17" s="66"/>
      <c r="E17" s="66"/>
    </row>
    <row r="18" spans="1:8">
      <c r="A18" s="64" t="s">
        <v>439</v>
      </c>
      <c r="B18" s="64"/>
      <c r="C18" s="64"/>
      <c r="D18" s="64"/>
      <c r="E18" s="64" t="s">
        <v>513</v>
      </c>
      <c r="G18" s="64"/>
      <c r="H18" s="64"/>
    </row>
    <row r="19" spans="1:8">
      <c r="A19" s="66" t="s">
        <v>440</v>
      </c>
      <c r="E19" s="66" t="s">
        <v>514</v>
      </c>
    </row>
    <row r="20" spans="1:8">
      <c r="A20" s="66" t="s">
        <v>441</v>
      </c>
      <c r="E20" s="66" t="s">
        <v>515</v>
      </c>
    </row>
    <row r="21" spans="1:8">
      <c r="A21" s="66" t="s">
        <v>442</v>
      </c>
      <c r="E21" s="66" t="s">
        <v>516</v>
      </c>
    </row>
    <row r="22" spans="1:8">
      <c r="A22" s="66" t="s">
        <v>443</v>
      </c>
      <c r="E22" s="66" t="s">
        <v>517</v>
      </c>
    </row>
    <row r="23" spans="1:8">
      <c r="A23" s="66" t="s">
        <v>444</v>
      </c>
      <c r="E23" s="66"/>
    </row>
    <row r="24" spans="1:8">
      <c r="A24" s="66" t="s">
        <v>445</v>
      </c>
      <c r="E24" s="64" t="s">
        <v>518</v>
      </c>
    </row>
    <row r="25" spans="1:8">
      <c r="A25" s="66"/>
      <c r="E25" s="66" t="s">
        <v>519</v>
      </c>
    </row>
    <row r="26" spans="1:8">
      <c r="A26" s="64" t="s">
        <v>446</v>
      </c>
      <c r="B26" s="64"/>
      <c r="C26" s="64"/>
      <c r="D26" s="64"/>
      <c r="E26" s="64"/>
      <c r="F26" s="64"/>
      <c r="G26" s="64"/>
      <c r="H26" s="64"/>
    </row>
    <row r="27" spans="1:8">
      <c r="A27" s="66" t="s">
        <v>447</v>
      </c>
    </row>
    <row r="28" spans="1:8">
      <c r="A28" s="66" t="s">
        <v>448</v>
      </c>
    </row>
    <row r="29" spans="1:8">
      <c r="A29" s="66" t="s">
        <v>449</v>
      </c>
    </row>
    <row r="30" spans="1:8">
      <c r="A30" s="66" t="s">
        <v>450</v>
      </c>
    </row>
    <row r="31" spans="1:8">
      <c r="A31" s="66"/>
    </row>
    <row r="32" spans="1:8">
      <c r="A32" s="64" t="s">
        <v>451</v>
      </c>
      <c r="B32" s="64"/>
      <c r="C32" s="64"/>
      <c r="D32" s="64"/>
      <c r="E32" s="64"/>
      <c r="F32" s="64"/>
      <c r="G32" s="64"/>
      <c r="H32" s="64"/>
    </row>
    <row r="33" spans="1:8">
      <c r="A33" s="66" t="s">
        <v>452</v>
      </c>
    </row>
    <row r="34" spans="1:8">
      <c r="A34" s="66" t="s">
        <v>453</v>
      </c>
    </row>
    <row r="35" spans="1:8">
      <c r="A35" s="66" t="s">
        <v>454</v>
      </c>
    </row>
    <row r="36" spans="1:8">
      <c r="A36" s="66" t="s">
        <v>455</v>
      </c>
    </row>
    <row r="37" spans="1:8">
      <c r="A37" s="66" t="s">
        <v>456</v>
      </c>
    </row>
    <row r="38" spans="1:8">
      <c r="A38" s="66"/>
    </row>
    <row r="39" spans="1:8">
      <c r="A39" s="64" t="s">
        <v>457</v>
      </c>
      <c r="B39" s="64"/>
      <c r="C39" s="64"/>
      <c r="D39" s="64"/>
      <c r="E39" s="64"/>
      <c r="F39" s="64"/>
      <c r="G39" s="64"/>
      <c r="H39" s="64"/>
    </row>
    <row r="40" spans="1:8">
      <c r="A40" s="66" t="s">
        <v>458</v>
      </c>
    </row>
    <row r="41" spans="1:8">
      <c r="A41" s="66" t="s">
        <v>459</v>
      </c>
    </row>
    <row r="42" spans="1:8">
      <c r="A42" s="66" t="s">
        <v>460</v>
      </c>
    </row>
    <row r="43" spans="1:8">
      <c r="A43" s="66" t="s">
        <v>461</v>
      </c>
    </row>
    <row r="44" spans="1:8">
      <c r="A44" s="66" t="s">
        <v>462</v>
      </c>
    </row>
    <row r="45" spans="1:8">
      <c r="A45" s="66"/>
    </row>
    <row r="46" spans="1:8">
      <c r="A46" s="64" t="s">
        <v>463</v>
      </c>
      <c r="B46" s="64"/>
      <c r="C46" s="64"/>
      <c r="D46" s="64"/>
      <c r="E46" s="64"/>
      <c r="F46" s="64"/>
      <c r="G46" s="64"/>
      <c r="H46" s="64"/>
    </row>
    <row r="47" spans="1:8">
      <c r="A47" s="66" t="s">
        <v>464</v>
      </c>
    </row>
    <row r="48" spans="1:8">
      <c r="A48" s="66" t="s">
        <v>465</v>
      </c>
    </row>
    <row r="49" spans="1:8">
      <c r="A49" s="66" t="s">
        <v>466</v>
      </c>
    </row>
    <row r="50" spans="1:8">
      <c r="A50" s="66" t="s">
        <v>467</v>
      </c>
    </row>
    <row r="51" spans="1:8">
      <c r="A51" s="66" t="s">
        <v>468</v>
      </c>
    </row>
    <row r="52" spans="1:8">
      <c r="A52" s="66" t="s">
        <v>469</v>
      </c>
    </row>
    <row r="53" spans="1:8">
      <c r="A53" s="66"/>
    </row>
    <row r="54" spans="1:8">
      <c r="A54" s="64" t="s">
        <v>470</v>
      </c>
      <c r="B54" s="64"/>
      <c r="C54" s="64"/>
      <c r="D54" s="64"/>
      <c r="E54" s="64"/>
      <c r="F54" s="64"/>
      <c r="G54" s="64"/>
      <c r="H54" s="64"/>
    </row>
    <row r="55" spans="1:8">
      <c r="A55" s="66" t="s">
        <v>471</v>
      </c>
    </row>
    <row r="56" spans="1:8">
      <c r="A56" s="66" t="s">
        <v>472</v>
      </c>
    </row>
    <row r="57" spans="1:8">
      <c r="A57" s="66" t="s">
        <v>473</v>
      </c>
    </row>
    <row r="58" spans="1:8">
      <c r="A58" s="66" t="s">
        <v>474</v>
      </c>
    </row>
    <row r="59" spans="1:8">
      <c r="A59" s="66" t="s">
        <v>475</v>
      </c>
    </row>
    <row r="60" spans="1:8">
      <c r="A60" s="66" t="s">
        <v>476</v>
      </c>
    </row>
    <row r="61" spans="1:8">
      <c r="A61" s="66" t="s">
        <v>477</v>
      </c>
    </row>
    <row r="62" spans="1:8">
      <c r="A62" s="66"/>
    </row>
    <row r="63" spans="1:8">
      <c r="A63" s="64" t="s">
        <v>478</v>
      </c>
      <c r="B63" s="64"/>
      <c r="C63" s="64"/>
      <c r="D63" s="64"/>
      <c r="E63" s="64"/>
      <c r="F63" s="64"/>
      <c r="G63" s="64"/>
      <c r="H63" s="64"/>
    </row>
    <row r="64" spans="1:8">
      <c r="A64" s="66" t="s">
        <v>479</v>
      </c>
    </row>
    <row r="65" spans="1:8">
      <c r="A65" s="66" t="s">
        <v>480</v>
      </c>
    </row>
    <row r="66" spans="1:8">
      <c r="A66" s="66" t="s">
        <v>481</v>
      </c>
    </row>
    <row r="67" spans="1:8">
      <c r="A67" s="66" t="s">
        <v>482</v>
      </c>
    </row>
    <row r="68" spans="1:8">
      <c r="A68" s="66" t="s">
        <v>483</v>
      </c>
    </row>
    <row r="69" spans="1:8">
      <c r="A69" s="66" t="s">
        <v>484</v>
      </c>
    </row>
    <row r="70" spans="1:8">
      <c r="A70" s="66"/>
    </row>
    <row r="71" spans="1:8">
      <c r="A71" s="64" t="s">
        <v>485</v>
      </c>
      <c r="B71" s="64"/>
      <c r="C71" s="64"/>
      <c r="D71" s="64"/>
      <c r="E71" s="64"/>
      <c r="F71" s="64"/>
      <c r="G71" s="64"/>
      <c r="H71" s="64"/>
    </row>
    <row r="72" spans="1:8">
      <c r="A72" s="66" t="s">
        <v>486</v>
      </c>
    </row>
    <row r="73" spans="1:8">
      <c r="A73" s="66" t="s">
        <v>487</v>
      </c>
    </row>
    <row r="74" spans="1:8">
      <c r="A74" s="66" t="s">
        <v>488</v>
      </c>
    </row>
    <row r="75" spans="1:8">
      <c r="A75" s="66" t="s">
        <v>489</v>
      </c>
    </row>
    <row r="76" spans="1:8">
      <c r="A76" s="66" t="s">
        <v>490</v>
      </c>
    </row>
    <row r="77" spans="1:8">
      <c r="A77" s="66" t="s">
        <v>491</v>
      </c>
    </row>
    <row r="78" spans="1:8">
      <c r="A78" s="66" t="s">
        <v>492</v>
      </c>
    </row>
    <row r="79" spans="1:8">
      <c r="A79" s="66"/>
    </row>
    <row r="80" spans="1:8">
      <c r="A80" s="64" t="s">
        <v>493</v>
      </c>
      <c r="B80" s="64"/>
      <c r="C80" s="64"/>
      <c r="D80" s="64"/>
      <c r="E80" s="64"/>
      <c r="F80" s="64"/>
      <c r="G80" s="64"/>
      <c r="H80" s="64"/>
    </row>
    <row r="81" spans="1:8">
      <c r="A81" s="66" t="s">
        <v>494</v>
      </c>
    </row>
    <row r="82" spans="1:8">
      <c r="A82" s="66" t="s">
        <v>495</v>
      </c>
    </row>
    <row r="83" spans="1:8">
      <c r="A83" s="66" t="s">
        <v>496</v>
      </c>
    </row>
    <row r="84" spans="1:8">
      <c r="A84" s="66" t="s">
        <v>497</v>
      </c>
    </row>
    <row r="85" spans="1:8">
      <c r="A85" s="66" t="s">
        <v>498</v>
      </c>
    </row>
    <row r="86" spans="1:8">
      <c r="A86" s="66"/>
    </row>
    <row r="87" spans="1:8">
      <c r="A87" s="64" t="s">
        <v>499</v>
      </c>
      <c r="B87" s="64"/>
      <c r="C87" s="64"/>
      <c r="D87" s="64"/>
      <c r="E87" s="64"/>
      <c r="F87" s="64"/>
      <c r="G87" s="64"/>
      <c r="H87" s="64"/>
    </row>
    <row r="88" spans="1:8">
      <c r="A88" s="66" t="s">
        <v>500</v>
      </c>
    </row>
    <row r="89" spans="1:8">
      <c r="A89" s="66" t="s">
        <v>501</v>
      </c>
    </row>
    <row r="90" spans="1:8">
      <c r="A90" s="66" t="s">
        <v>502</v>
      </c>
    </row>
    <row r="91" spans="1:8">
      <c r="A91" s="66" t="s">
        <v>503</v>
      </c>
    </row>
    <row r="92" spans="1:8">
      <c r="A92" s="66" t="s">
        <v>504</v>
      </c>
    </row>
    <row r="93" spans="1:8">
      <c r="A93" s="66"/>
    </row>
    <row r="94" spans="1:8">
      <c r="A94" s="64" t="s">
        <v>505</v>
      </c>
      <c r="B94" s="64"/>
      <c r="C94" s="64"/>
      <c r="D94" s="64"/>
      <c r="E94" s="64"/>
      <c r="F94" s="64"/>
      <c r="G94" s="64"/>
      <c r="H94" s="64"/>
    </row>
    <row r="95" spans="1:8">
      <c r="A95" s="66" t="s">
        <v>506</v>
      </c>
    </row>
    <row r="96" spans="1:8">
      <c r="A96" s="66" t="s">
        <v>507</v>
      </c>
    </row>
  </sheetData>
  <mergeCells count="2">
    <mergeCell ref="A9:H9"/>
    <mergeCell ref="G1:J1"/>
  </mergeCells>
  <phoneticPr fontId="14" type="noConversion"/>
  <hyperlinks>
    <hyperlink ref="G1" location="'Advanced METT questions+scores'!A1" display="Back to 'Advanced METT questions and scores'" xr:uid="{00000000-0004-0000-2800-000000000000}"/>
  </hyperlinks>
  <pageMargins left="0.7" right="0.7" top="0.75" bottom="0.75" header="0.3" footer="0.3"/>
  <pageSetup paperSize="9" scale="55" orientation="landscape" horizontalDpi="0" verticalDpi="0"/>
  <rowBreaks count="1" manualBreakCount="1">
    <brk id="44" max="16383" man="1"/>
  </rowBreaks>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0F8AE-E6A5-4BA7-8AE6-28D4AF9DB091}">
  <dimension ref="A1:D41"/>
  <sheetViews>
    <sheetView showGridLines="0" zoomScale="94" zoomScaleNormal="94" workbookViewId="0">
      <selection activeCell="C7" sqref="C7"/>
    </sheetView>
  </sheetViews>
  <sheetFormatPr defaultColWidth="10.69921875" defaultRowHeight="15.6"/>
  <cols>
    <col min="1" max="1" width="106.69921875" style="250" customWidth="1"/>
    <col min="2" max="3" width="20.69921875" style="250" customWidth="1"/>
    <col min="4" max="16384" width="10.69921875" style="250"/>
  </cols>
  <sheetData>
    <row r="1" spans="1:4" s="130" customFormat="1" ht="21" customHeight="1">
      <c r="A1" s="130" t="s">
        <v>428</v>
      </c>
      <c r="B1" s="288" t="s">
        <v>27</v>
      </c>
      <c r="C1" s="288"/>
      <c r="D1" s="288"/>
    </row>
    <row r="2" spans="1:4">
      <c r="A2" s="229"/>
    </row>
    <row r="3" spans="1:4" ht="16.2" customHeight="1">
      <c r="A3" s="229" t="s">
        <v>251</v>
      </c>
      <c r="B3" s="229"/>
      <c r="C3" s="229"/>
    </row>
    <row r="4" spans="1:4">
      <c r="A4" s="229"/>
    </row>
    <row r="5" spans="1:4" ht="187.2">
      <c r="A5" s="110" t="s">
        <v>429</v>
      </c>
      <c r="B5" s="255"/>
      <c r="C5" s="255"/>
    </row>
    <row r="6" spans="1:4">
      <c r="A6" s="229"/>
    </row>
    <row r="7" spans="1:4" s="3" customFormat="1" ht="46.2">
      <c r="A7" s="112" t="s">
        <v>179</v>
      </c>
      <c r="B7" s="103" t="s">
        <v>180</v>
      </c>
      <c r="C7" s="105" t="s">
        <v>791</v>
      </c>
    </row>
    <row r="8" spans="1:4" ht="16.2" customHeight="1">
      <c r="A8" s="150" t="s">
        <v>431</v>
      </c>
      <c r="B8" s="146">
        <v>0</v>
      </c>
      <c r="C8" s="146">
        <v>2</v>
      </c>
    </row>
    <row r="9" spans="1:4" ht="16.2" customHeight="1">
      <c r="A9" s="132" t="s">
        <v>432</v>
      </c>
      <c r="B9" s="95">
        <v>1</v>
      </c>
      <c r="C9" s="97"/>
    </row>
    <row r="10" spans="1:4" ht="16.2" customHeight="1">
      <c r="A10" s="150" t="s">
        <v>433</v>
      </c>
      <c r="B10" s="146">
        <v>2</v>
      </c>
      <c r="C10" s="97"/>
    </row>
    <row r="11" spans="1:4" ht="16.2" customHeight="1">
      <c r="A11" s="132" t="s">
        <v>430</v>
      </c>
      <c r="B11" s="95">
        <v>3</v>
      </c>
      <c r="C11" s="97"/>
    </row>
    <row r="12" spans="1:4">
      <c r="A12" s="182"/>
      <c r="C12" s="97"/>
    </row>
    <row r="13" spans="1:4" ht="16.2" customHeight="1">
      <c r="A13" s="229" t="s">
        <v>181</v>
      </c>
      <c r="B13" s="229"/>
    </row>
    <row r="14" spans="1:4">
      <c r="A14" s="229"/>
      <c r="B14" s="229"/>
    </row>
    <row r="15" spans="1:4" ht="202.8">
      <c r="A15" s="141" t="s">
        <v>788</v>
      </c>
      <c r="B15" s="253"/>
      <c r="C15" s="253"/>
    </row>
    <row r="17" spans="1:3" ht="16.2" customHeight="1">
      <c r="A17" s="229" t="s">
        <v>182</v>
      </c>
      <c r="B17" s="229"/>
      <c r="C17" s="229"/>
    </row>
    <row r="18" spans="1:3">
      <c r="A18" s="229"/>
    </row>
    <row r="19" spans="1:3" ht="234">
      <c r="A19" s="141" t="s">
        <v>866</v>
      </c>
      <c r="B19" s="253"/>
      <c r="C19" s="253"/>
    </row>
    <row r="20" spans="1:3">
      <c r="A20" s="254"/>
      <c r="B20" s="253"/>
      <c r="C20" s="253"/>
    </row>
    <row r="21" spans="1:3" ht="31.2">
      <c r="A21" s="253" t="s">
        <v>372</v>
      </c>
    </row>
    <row r="22" spans="1:3">
      <c r="A22" s="253"/>
    </row>
    <row r="23" spans="1:3">
      <c r="A23" s="108" t="s">
        <v>34</v>
      </c>
    </row>
    <row r="24" spans="1:3">
      <c r="A24" s="134" t="s">
        <v>35</v>
      </c>
    </row>
    <row r="25" spans="1:3" ht="31.2">
      <c r="A25" s="108" t="s">
        <v>99</v>
      </c>
    </row>
    <row r="26" spans="1:3">
      <c r="A26" s="134" t="s">
        <v>37</v>
      </c>
    </row>
    <row r="27" spans="1:3">
      <c r="A27" s="108" t="s">
        <v>38</v>
      </c>
    </row>
    <row r="28" spans="1:3">
      <c r="A28" s="134" t="s">
        <v>39</v>
      </c>
    </row>
    <row r="29" spans="1:3">
      <c r="A29" s="108" t="s">
        <v>40</v>
      </c>
    </row>
    <row r="30" spans="1:3">
      <c r="A30" s="134"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sheetData>
  <mergeCells count="1">
    <mergeCell ref="B1:D1"/>
  </mergeCells>
  <hyperlinks>
    <hyperlink ref="B1" location="'Advanced METT questions+scores'!A1" display="Back to 'Advanced METT questions and scores'" xr:uid="{BAC4E4E9-253A-4F5F-80C3-CF14C662C571}"/>
  </hyperlinks>
  <pageMargins left="0.7" right="0.7" top="0.75" bottom="0.75" header="0.3" footer="0.3"/>
  <pageSetup paperSize="9" scale="85" orientation="portrait" horizontalDpi="0" verticalDpi="0"/>
  <rowBreaks count="1" manualBreakCount="1">
    <brk id="2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1D7BE-A446-4EC0-BC96-687374A9C848}">
  <sheetPr>
    <pageSetUpPr fitToPage="1"/>
  </sheetPr>
  <dimension ref="A1:O32"/>
  <sheetViews>
    <sheetView showGridLines="0" topLeftCell="A12" zoomScale="115" zoomScaleNormal="115" workbookViewId="0">
      <selection activeCell="A19" sqref="A19"/>
    </sheetView>
  </sheetViews>
  <sheetFormatPr defaultColWidth="11" defaultRowHeight="15.6"/>
  <cols>
    <col min="1" max="1" width="37.59765625" style="66" customWidth="1"/>
    <col min="2" max="8" width="11" style="66"/>
    <col min="9" max="9" width="11.69921875" style="66" customWidth="1"/>
    <col min="10" max="10" width="18.19921875" style="66" bestFit="1" customWidth="1"/>
    <col min="11" max="11" width="19.69921875" style="66" bestFit="1" customWidth="1"/>
    <col min="12" max="16384" width="11" style="66"/>
  </cols>
  <sheetData>
    <row r="1" spans="1:15" ht="21" customHeight="1">
      <c r="A1" s="63" t="s">
        <v>427</v>
      </c>
      <c r="L1" s="289" t="s">
        <v>27</v>
      </c>
      <c r="M1" s="289"/>
      <c r="N1" s="289"/>
      <c r="O1" s="289"/>
    </row>
    <row r="3" spans="1:15">
      <c r="A3" s="66" t="s">
        <v>404</v>
      </c>
    </row>
    <row r="5" spans="1:15">
      <c r="A5" s="64" t="s">
        <v>405</v>
      </c>
    </row>
    <row r="7" spans="1:15">
      <c r="A7" s="64" t="s">
        <v>406</v>
      </c>
    </row>
    <row r="8" spans="1:15">
      <c r="A8" s="66" t="s">
        <v>407</v>
      </c>
    </row>
    <row r="9" spans="1:15">
      <c r="A9" s="66" t="s">
        <v>408</v>
      </c>
    </row>
    <row r="10" spans="1:15">
      <c r="A10" s="66" t="s">
        <v>409</v>
      </c>
    </row>
    <row r="11" spans="1:15">
      <c r="A11" s="66" t="s">
        <v>410</v>
      </c>
    </row>
    <row r="12" spans="1:15">
      <c r="A12" s="66" t="s">
        <v>411</v>
      </c>
    </row>
    <row r="14" spans="1:15">
      <c r="A14" s="64" t="s">
        <v>412</v>
      </c>
    </row>
    <row r="15" spans="1:15">
      <c r="A15" s="66" t="s">
        <v>413</v>
      </c>
    </row>
    <row r="16" spans="1:15">
      <c r="A16" s="66" t="s">
        <v>414</v>
      </c>
    </row>
    <row r="17" spans="1:11">
      <c r="A17" s="66" t="s">
        <v>415</v>
      </c>
    </row>
    <row r="19" spans="1:11">
      <c r="A19" s="64" t="s">
        <v>416</v>
      </c>
    </row>
    <row r="21" spans="1:11">
      <c r="A21" s="64" t="s">
        <v>417</v>
      </c>
    </row>
    <row r="23" spans="1:11">
      <c r="A23" s="64"/>
    </row>
    <row r="24" spans="1:11" ht="16.2" thickBot="1"/>
    <row r="25" spans="1:11">
      <c r="A25" s="296" t="s">
        <v>418</v>
      </c>
      <c r="B25" s="292" t="s">
        <v>419</v>
      </c>
      <c r="C25" s="293"/>
      <c r="D25" s="293"/>
      <c r="E25" s="293"/>
      <c r="F25" s="294"/>
      <c r="G25" s="292" t="s">
        <v>420</v>
      </c>
      <c r="H25" s="295"/>
      <c r="I25" s="293"/>
      <c r="J25" s="296" t="s">
        <v>390</v>
      </c>
      <c r="K25" s="296" t="s">
        <v>354</v>
      </c>
    </row>
    <row r="26" spans="1:11">
      <c r="A26" s="297"/>
      <c r="B26" s="70" t="s">
        <v>421</v>
      </c>
      <c r="C26" s="71" t="s">
        <v>422</v>
      </c>
      <c r="D26" s="71" t="s">
        <v>81</v>
      </c>
      <c r="E26" s="71" t="s">
        <v>423</v>
      </c>
      <c r="F26" s="72" t="s">
        <v>424</v>
      </c>
      <c r="G26" s="71" t="s">
        <v>350</v>
      </c>
      <c r="H26" s="256" t="s">
        <v>425</v>
      </c>
      <c r="I26" s="256" t="s">
        <v>426</v>
      </c>
      <c r="J26" s="297"/>
      <c r="K26" s="297"/>
    </row>
    <row r="27" spans="1:11">
      <c r="A27" s="69" t="s">
        <v>147</v>
      </c>
      <c r="B27" s="67"/>
      <c r="C27" s="7"/>
      <c r="D27" s="7"/>
      <c r="E27" s="7"/>
      <c r="F27" s="177" t="s">
        <v>97</v>
      </c>
      <c r="G27" s="67"/>
      <c r="H27" s="177"/>
      <c r="I27" s="7"/>
      <c r="J27" s="180" t="s">
        <v>98</v>
      </c>
      <c r="K27" s="180" t="s">
        <v>98</v>
      </c>
    </row>
    <row r="28" spans="1:11">
      <c r="A28" s="157" t="s">
        <v>148</v>
      </c>
      <c r="B28" s="158"/>
      <c r="C28" s="156"/>
      <c r="D28" s="176"/>
      <c r="E28" s="156"/>
      <c r="F28" s="176" t="s">
        <v>97</v>
      </c>
      <c r="G28" s="158"/>
      <c r="H28" s="159"/>
      <c r="I28" s="176" t="s">
        <v>97</v>
      </c>
      <c r="J28" s="180" t="s">
        <v>98</v>
      </c>
      <c r="K28" s="180" t="s">
        <v>98</v>
      </c>
    </row>
    <row r="29" spans="1:11">
      <c r="A29" s="69"/>
      <c r="B29" s="67"/>
      <c r="C29" s="7"/>
      <c r="D29" s="7"/>
      <c r="E29" s="7"/>
      <c r="F29" s="68"/>
      <c r="G29" s="67"/>
      <c r="H29" s="102"/>
      <c r="I29" s="7"/>
      <c r="J29" s="69"/>
      <c r="K29" s="69"/>
    </row>
    <row r="30" spans="1:11" ht="16.2" thickBot="1">
      <c r="A30" s="157"/>
      <c r="B30" s="251"/>
      <c r="C30" s="161"/>
      <c r="D30" s="161"/>
      <c r="E30" s="161"/>
      <c r="F30" s="252"/>
      <c r="G30" s="251"/>
      <c r="H30" s="163"/>
      <c r="I30" s="161"/>
      <c r="J30" s="164"/>
      <c r="K30" s="164"/>
    </row>
    <row r="32" spans="1:11" ht="31.95" customHeight="1">
      <c r="A32" s="291" t="s">
        <v>32</v>
      </c>
      <c r="B32" s="291"/>
      <c r="C32" s="291"/>
      <c r="D32" s="291"/>
      <c r="E32" s="291"/>
      <c r="F32" s="291"/>
      <c r="G32" s="291"/>
      <c r="H32" s="291"/>
      <c r="I32" s="291"/>
      <c r="J32" s="291"/>
      <c r="K32" s="291"/>
    </row>
  </sheetData>
  <mergeCells count="7">
    <mergeCell ref="L1:O1"/>
    <mergeCell ref="A32:K32"/>
    <mergeCell ref="B25:F25"/>
    <mergeCell ref="G25:I25"/>
    <mergeCell ref="J25:J26"/>
    <mergeCell ref="K25:K26"/>
    <mergeCell ref="A25:A26"/>
  </mergeCells>
  <hyperlinks>
    <hyperlink ref="L1" location="'Advanced METT questions+scores'!A1" display="Back to 'Advanced METT questions and scores'" xr:uid="{E6F42906-2238-4AC3-8C6A-E2A129E017A0}"/>
  </hyperlinks>
  <pageMargins left="0.7" right="0.7" top="0.75" bottom="0.75" header="0.3" footer="0.3"/>
  <pageSetup paperSize="9" scale="79" orientation="landscape" horizontalDpi="0" verticalDpi="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7F0DC-B577-492B-971D-9E9DA1A28C99}">
  <dimension ref="A1:D27"/>
  <sheetViews>
    <sheetView showGridLines="0" topLeftCell="A4" zoomScale="86" zoomScaleNormal="86" workbookViewId="0">
      <selection activeCell="A7" sqref="A7"/>
    </sheetView>
  </sheetViews>
  <sheetFormatPr defaultColWidth="68.19921875" defaultRowHeight="15.6"/>
  <cols>
    <col min="1" max="1" width="106.69921875" style="66" customWidth="1"/>
    <col min="2" max="3" width="17.69921875" style="66" customWidth="1"/>
    <col min="4" max="4" width="13.19921875" style="66" customWidth="1"/>
    <col min="5" max="16384" width="68.19921875" style="66"/>
  </cols>
  <sheetData>
    <row r="1" spans="1:4" s="130" customFormat="1" ht="21" customHeight="1">
      <c r="A1" s="130" t="s">
        <v>399</v>
      </c>
      <c r="B1" s="288" t="s">
        <v>27</v>
      </c>
      <c r="C1" s="288"/>
      <c r="D1" s="288"/>
    </row>
    <row r="2" spans="1:4" s="250" customFormat="1">
      <c r="A2" s="229"/>
    </row>
    <row r="3" spans="1:4" s="250" customFormat="1" ht="187.2">
      <c r="A3" s="110" t="s">
        <v>400</v>
      </c>
      <c r="B3" s="255"/>
      <c r="C3" s="255"/>
    </row>
    <row r="4" spans="1:4" s="250" customFormat="1">
      <c r="A4" s="182"/>
    </row>
    <row r="5" spans="1:4" s="250" customFormat="1" ht="46.8">
      <c r="A5" s="112" t="s">
        <v>711</v>
      </c>
      <c r="B5" s="103" t="s">
        <v>707</v>
      </c>
      <c r="C5" s="105" t="s">
        <v>712</v>
      </c>
    </row>
    <row r="6" spans="1:4" s="250" customFormat="1" ht="16.2" customHeight="1">
      <c r="A6" s="150" t="s">
        <v>401</v>
      </c>
      <c r="B6" s="151" t="s">
        <v>30</v>
      </c>
      <c r="C6" s="146">
        <v>2</v>
      </c>
    </row>
    <row r="7" spans="1:4" s="250" customFormat="1" ht="16.2" customHeight="1">
      <c r="A7" s="132" t="s">
        <v>402</v>
      </c>
      <c r="B7" s="96" t="s">
        <v>30</v>
      </c>
      <c r="C7" s="97"/>
    </row>
    <row r="8" spans="1:4" s="250" customFormat="1" ht="16.2" customHeight="1">
      <c r="A8" s="150" t="s">
        <v>403</v>
      </c>
      <c r="B8" s="151" t="s">
        <v>786</v>
      </c>
      <c r="C8" s="97"/>
    </row>
    <row r="9" spans="1:4" s="250" customFormat="1">
      <c r="C9" s="97"/>
    </row>
    <row r="10" spans="1:4" s="250" customFormat="1" ht="16.2" customHeight="1">
      <c r="A10" s="229" t="s">
        <v>181</v>
      </c>
      <c r="B10" s="229"/>
    </row>
    <row r="11" spans="1:4" s="250" customFormat="1">
      <c r="A11" s="229"/>
      <c r="B11" s="229"/>
    </row>
    <row r="12" spans="1:4" s="250" customFormat="1" ht="156">
      <c r="A12" s="141" t="s">
        <v>867</v>
      </c>
      <c r="B12" s="253"/>
      <c r="C12" s="253"/>
    </row>
    <row r="13" spans="1:4" s="250" customFormat="1"/>
    <row r="14" spans="1:4" s="250" customFormat="1" ht="16.2" customHeight="1">
      <c r="A14" s="229" t="s">
        <v>182</v>
      </c>
      <c r="B14" s="229"/>
      <c r="C14" s="229"/>
    </row>
    <row r="15" spans="1:4" s="250" customFormat="1">
      <c r="A15" s="229"/>
    </row>
    <row r="16" spans="1:4" s="250" customFormat="1" ht="64.2" customHeight="1">
      <c r="A16" s="141" t="s">
        <v>868</v>
      </c>
      <c r="B16" s="253"/>
      <c r="C16" s="253"/>
    </row>
    <row r="17" spans="1:3" s="250" customFormat="1">
      <c r="A17" s="254"/>
      <c r="B17" s="253"/>
      <c r="C17" s="253"/>
    </row>
    <row r="18" spans="1:3" s="250" customFormat="1" ht="31.2">
      <c r="A18" s="253" t="s">
        <v>372</v>
      </c>
    </row>
    <row r="19" spans="1:3" s="250" customFormat="1">
      <c r="A19" s="253"/>
    </row>
    <row r="20" spans="1:3" s="250" customFormat="1">
      <c r="A20" s="108" t="s">
        <v>34</v>
      </c>
    </row>
    <row r="21" spans="1:3" s="250" customFormat="1">
      <c r="A21" s="134" t="s">
        <v>35</v>
      </c>
    </row>
    <row r="22" spans="1:3" s="250" customFormat="1" ht="31.2">
      <c r="A22" s="108" t="s">
        <v>100</v>
      </c>
    </row>
    <row r="23" spans="1:3" s="250" customFormat="1">
      <c r="A23" s="134" t="s">
        <v>37</v>
      </c>
    </row>
    <row r="24" spans="1:3" s="250" customFormat="1">
      <c r="A24" s="108" t="s">
        <v>38</v>
      </c>
    </row>
    <row r="25" spans="1:3" s="250" customFormat="1">
      <c r="A25" s="134" t="s">
        <v>39</v>
      </c>
    </row>
    <row r="26" spans="1:3" s="250" customFormat="1">
      <c r="A26" s="108" t="s">
        <v>40</v>
      </c>
    </row>
    <row r="27" spans="1:3" s="250" customFormat="1">
      <c r="A27" s="134" t="s">
        <v>41</v>
      </c>
    </row>
  </sheetData>
  <mergeCells count="1">
    <mergeCell ref="B1:D1"/>
  </mergeCells>
  <hyperlinks>
    <hyperlink ref="B1" location="'Advanced METT questions+scores'!A1" display="Back to 'Advanced METT questions and scores'" xr:uid="{69026982-35C5-455D-941A-5E562C64816A}"/>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42"/>
  <sheetViews>
    <sheetView showGridLines="0" topLeftCell="A7" zoomScale="96" zoomScaleNormal="96" workbookViewId="0">
      <selection activeCell="C7" sqref="C7"/>
    </sheetView>
  </sheetViews>
  <sheetFormatPr defaultColWidth="10.69921875" defaultRowHeight="15.6"/>
  <cols>
    <col min="1" max="1" width="106.69921875" style="126" customWidth="1"/>
    <col min="2" max="2" width="17.69921875" style="126" customWidth="1"/>
    <col min="3" max="3" width="24.19921875" style="126" customWidth="1"/>
    <col min="4" max="16384" width="10.69921875" style="126"/>
  </cols>
  <sheetData>
    <row r="1" spans="1:4" s="130" customFormat="1" ht="21" customHeight="1">
      <c r="A1" s="133" t="s">
        <v>393</v>
      </c>
      <c r="B1" s="288" t="s">
        <v>27</v>
      </c>
      <c r="C1" s="288"/>
      <c r="D1" s="288"/>
    </row>
    <row r="2" spans="1:4">
      <c r="A2" s="131"/>
    </row>
    <row r="3" spans="1:4" ht="16.2" customHeight="1">
      <c r="A3" s="131" t="s">
        <v>253</v>
      </c>
      <c r="B3" s="131"/>
      <c r="C3" s="131"/>
    </row>
    <row r="4" spans="1:4">
      <c r="A4" s="131"/>
    </row>
    <row r="5" spans="1:4" ht="312">
      <c r="A5" s="110" t="s">
        <v>394</v>
      </c>
      <c r="B5" s="140"/>
      <c r="C5" s="140"/>
    </row>
    <row r="6" spans="1:4">
      <c r="A6" s="131"/>
    </row>
    <row r="7" spans="1:4" s="3" customFormat="1" ht="31.95" customHeight="1">
      <c r="A7" s="112" t="s">
        <v>179</v>
      </c>
      <c r="B7" s="103" t="s">
        <v>180</v>
      </c>
      <c r="C7" s="105" t="s">
        <v>791</v>
      </c>
    </row>
    <row r="8" spans="1:4" ht="16.2" customHeight="1">
      <c r="A8" s="165" t="s">
        <v>395</v>
      </c>
      <c r="B8" s="146">
        <v>0</v>
      </c>
      <c r="C8" s="147" t="s">
        <v>877</v>
      </c>
    </row>
    <row r="9" spans="1:4" ht="16.2" customHeight="1">
      <c r="A9" s="139" t="s">
        <v>396</v>
      </c>
      <c r="B9" s="95">
        <v>1</v>
      </c>
      <c r="C9" s="144"/>
    </row>
    <row r="10" spans="1:4" ht="16.2" customHeight="1">
      <c r="A10" s="165" t="s">
        <v>397</v>
      </c>
      <c r="B10" s="146">
        <v>2</v>
      </c>
      <c r="C10" s="144"/>
    </row>
    <row r="11" spans="1:4" ht="16.2" customHeight="1">
      <c r="A11" s="139" t="s">
        <v>398</v>
      </c>
      <c r="B11" s="95">
        <v>3</v>
      </c>
      <c r="C11" s="144"/>
    </row>
    <row r="12" spans="1:4">
      <c r="A12" s="6"/>
      <c r="C12" s="97"/>
    </row>
    <row r="13" spans="1:4" ht="16.2" customHeight="1">
      <c r="A13" s="131" t="s">
        <v>181</v>
      </c>
      <c r="B13" s="131"/>
    </row>
    <row r="14" spans="1:4">
      <c r="A14" s="131"/>
      <c r="B14" s="131"/>
    </row>
    <row r="15" spans="1:4" ht="202.8">
      <c r="A15" s="141" t="s">
        <v>869</v>
      </c>
      <c r="B15" s="129"/>
      <c r="C15" s="129"/>
    </row>
    <row r="17" spans="1:3" ht="16.2" customHeight="1">
      <c r="A17" s="131" t="s">
        <v>182</v>
      </c>
      <c r="B17" s="131"/>
      <c r="C17" s="131"/>
    </row>
    <row r="18" spans="1:3">
      <c r="A18" s="131"/>
    </row>
    <row r="19" spans="1:3" ht="78">
      <c r="A19" s="141" t="s">
        <v>880</v>
      </c>
      <c r="B19" s="129"/>
      <c r="C19" s="129"/>
    </row>
    <row r="20" spans="1:3">
      <c r="A20" s="94"/>
      <c r="B20" s="129"/>
      <c r="C20" s="129"/>
    </row>
    <row r="21" spans="1:3" ht="31.2">
      <c r="A21" s="129" t="s">
        <v>372</v>
      </c>
    </row>
    <row r="22" spans="1:3">
      <c r="A22" s="129"/>
    </row>
    <row r="23" spans="1:3">
      <c r="A23" s="108" t="s">
        <v>34</v>
      </c>
    </row>
    <row r="24" spans="1:3">
      <c r="A24" s="142" t="s">
        <v>35</v>
      </c>
    </row>
    <row r="25" spans="1:3" ht="31.2">
      <c r="A25" s="108" t="s">
        <v>879</v>
      </c>
    </row>
    <row r="26" spans="1:3">
      <c r="A26" s="142" t="s">
        <v>37</v>
      </c>
    </row>
    <row r="27" spans="1:3">
      <c r="A27" s="108" t="s">
        <v>38</v>
      </c>
    </row>
    <row r="28" spans="1:3">
      <c r="A28" s="142" t="s">
        <v>39</v>
      </c>
    </row>
    <row r="29" spans="1:3">
      <c r="A29" s="108" t="s">
        <v>40</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phoneticPr fontId="14" type="noConversion"/>
  <hyperlinks>
    <hyperlink ref="B1" location="'Advanced METT questions+scores'!A1" display="Back to 'Advanced METT questions and scores'" xr:uid="{00000000-0004-0000-2C00-000000000000}"/>
  </hyperlinks>
  <pageMargins left="0.7" right="0.7" top="0.75" bottom="0.75" header="0.3" footer="0.3"/>
  <pageSetup paperSize="9" orientation="portrait" horizontalDpi="0" verticalDpi="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U38"/>
  <sheetViews>
    <sheetView showGridLines="0" topLeftCell="A16" zoomScale="56" zoomScaleNormal="56" workbookViewId="0">
      <selection activeCell="U35" sqref="U35"/>
    </sheetView>
  </sheetViews>
  <sheetFormatPr defaultColWidth="10.69921875" defaultRowHeight="15.6"/>
  <cols>
    <col min="1" max="1" width="19.19921875" style="66" customWidth="1"/>
    <col min="2" max="19" width="10.69921875" style="66"/>
    <col min="20" max="20" width="18.19921875" style="66" bestFit="1" customWidth="1"/>
    <col min="21" max="21" width="19.69921875" style="66" bestFit="1" customWidth="1"/>
    <col min="22" max="16384" width="10.69921875" style="66"/>
  </cols>
  <sheetData>
    <row r="1" spans="1:18" ht="21">
      <c r="A1" s="63" t="s">
        <v>373</v>
      </c>
      <c r="O1" s="289" t="s">
        <v>27</v>
      </c>
      <c r="P1" s="289"/>
      <c r="Q1" s="289"/>
      <c r="R1" s="289"/>
    </row>
    <row r="3" spans="1:18">
      <c r="A3" s="66" t="s">
        <v>374</v>
      </c>
    </row>
    <row r="5" spans="1:18">
      <c r="A5" s="64" t="s">
        <v>375</v>
      </c>
    </row>
    <row r="7" spans="1:18" ht="31.95" customHeight="1">
      <c r="A7" s="229" t="s">
        <v>376</v>
      </c>
      <c r="B7" s="229"/>
      <c r="C7" s="229"/>
      <c r="D7" s="229"/>
      <c r="E7" s="229"/>
      <c r="F7" s="229"/>
      <c r="G7" s="229"/>
      <c r="H7" s="229"/>
    </row>
    <row r="8" spans="1:18">
      <c r="A8" s="66" t="s">
        <v>377</v>
      </c>
    </row>
    <row r="9" spans="1:18">
      <c r="A9" s="66" t="s">
        <v>378</v>
      </c>
    </row>
    <row r="10" spans="1:18">
      <c r="A10" s="66" t="s">
        <v>379</v>
      </c>
    </row>
    <row r="11" spans="1:18">
      <c r="A11" s="66" t="s">
        <v>380</v>
      </c>
    </row>
    <row r="12" spans="1:18">
      <c r="A12" s="66" t="s">
        <v>381</v>
      </c>
    </row>
    <row r="13" spans="1:18">
      <c r="A13" s="66" t="s">
        <v>382</v>
      </c>
    </row>
    <row r="15" spans="1:18">
      <c r="A15" s="64" t="s">
        <v>363</v>
      </c>
    </row>
    <row r="17" spans="1:21">
      <c r="A17" s="64" t="s">
        <v>383</v>
      </c>
    </row>
    <row r="19" spans="1:21">
      <c r="A19" s="64" t="s">
        <v>384</v>
      </c>
    </row>
    <row r="20" spans="1:21" ht="16.2" thickBot="1"/>
    <row r="21" spans="1:21">
      <c r="A21" s="296" t="s">
        <v>392</v>
      </c>
      <c r="B21" s="298" t="s">
        <v>366</v>
      </c>
      <c r="C21" s="299"/>
      <c r="D21" s="300"/>
      <c r="E21" s="298" t="s">
        <v>385</v>
      </c>
      <c r="F21" s="299"/>
      <c r="G21" s="295"/>
      <c r="H21" s="301" t="s">
        <v>386</v>
      </c>
      <c r="I21" s="299"/>
      <c r="J21" s="300"/>
      <c r="K21" s="298" t="s">
        <v>387</v>
      </c>
      <c r="L21" s="299"/>
      <c r="M21" s="300"/>
      <c r="N21" s="298" t="s">
        <v>388</v>
      </c>
      <c r="O21" s="299"/>
      <c r="P21" s="300"/>
      <c r="Q21" s="298" t="s">
        <v>389</v>
      </c>
      <c r="R21" s="299"/>
      <c r="S21" s="300"/>
      <c r="T21" s="296" t="s">
        <v>390</v>
      </c>
      <c r="U21" s="296" t="s">
        <v>391</v>
      </c>
    </row>
    <row r="22" spans="1:21">
      <c r="A22" s="297"/>
      <c r="B22" s="70" t="s">
        <v>350</v>
      </c>
      <c r="C22" s="71" t="s">
        <v>351</v>
      </c>
      <c r="D22" s="72" t="s">
        <v>352</v>
      </c>
      <c r="E22" s="70" t="s">
        <v>350</v>
      </c>
      <c r="F22" s="71" t="s">
        <v>351</v>
      </c>
      <c r="G22" s="72" t="s">
        <v>352</v>
      </c>
      <c r="H22" s="70" t="s">
        <v>350</v>
      </c>
      <c r="I22" s="71" t="s">
        <v>351</v>
      </c>
      <c r="J22" s="72" t="s">
        <v>352</v>
      </c>
      <c r="K22" s="70" t="s">
        <v>350</v>
      </c>
      <c r="L22" s="71" t="s">
        <v>351</v>
      </c>
      <c r="M22" s="72" t="s">
        <v>352</v>
      </c>
      <c r="N22" s="70" t="s">
        <v>350</v>
      </c>
      <c r="O22" s="71" t="s">
        <v>351</v>
      </c>
      <c r="P22" s="72" t="s">
        <v>352</v>
      </c>
      <c r="Q22" s="70" t="s">
        <v>350</v>
      </c>
      <c r="R22" s="71" t="s">
        <v>351</v>
      </c>
      <c r="S22" s="72" t="s">
        <v>352</v>
      </c>
      <c r="T22" s="297"/>
      <c r="U22" s="297"/>
    </row>
    <row r="23" spans="1:21" ht="93.6">
      <c r="A23" s="202" t="s">
        <v>122</v>
      </c>
      <c r="B23" s="206"/>
      <c r="C23" s="204"/>
      <c r="D23" s="205"/>
      <c r="E23" s="206"/>
      <c r="F23" s="204"/>
      <c r="G23" s="205"/>
      <c r="H23" s="206"/>
      <c r="I23" s="204"/>
      <c r="J23" s="205"/>
      <c r="K23" s="206"/>
      <c r="L23" s="204"/>
      <c r="M23" s="205"/>
      <c r="N23" s="206"/>
      <c r="O23" s="204"/>
      <c r="P23" s="205"/>
      <c r="Q23" s="206"/>
      <c r="R23" s="204"/>
      <c r="S23" s="205"/>
      <c r="T23" s="202" t="s">
        <v>137</v>
      </c>
      <c r="U23" s="202" t="s">
        <v>138</v>
      </c>
    </row>
    <row r="24" spans="1:21" s="196" customFormat="1" ht="140.4">
      <c r="A24" s="216" t="s">
        <v>123</v>
      </c>
      <c r="B24" s="217" t="s">
        <v>97</v>
      </c>
      <c r="C24" s="175"/>
      <c r="D24" s="218"/>
      <c r="E24" s="262" t="s">
        <v>881</v>
      </c>
      <c r="F24" s="175"/>
      <c r="G24" s="220"/>
      <c r="H24" s="219"/>
      <c r="I24" s="175"/>
      <c r="J24" s="218"/>
      <c r="K24" s="219"/>
      <c r="L24" s="175"/>
      <c r="M24" s="218"/>
      <c r="N24" s="219"/>
      <c r="O24" s="175"/>
      <c r="P24" s="218"/>
      <c r="Q24" s="219"/>
      <c r="R24" s="221" t="s">
        <v>97</v>
      </c>
      <c r="S24" s="218"/>
      <c r="T24" s="201" t="s">
        <v>135</v>
      </c>
      <c r="U24" s="201" t="s">
        <v>136</v>
      </c>
    </row>
    <row r="25" spans="1:21" ht="249.6">
      <c r="A25" s="202" t="s">
        <v>124</v>
      </c>
      <c r="B25" s="203" t="s">
        <v>97</v>
      </c>
      <c r="C25" s="204"/>
      <c r="D25" s="205"/>
      <c r="E25" s="206"/>
      <c r="F25" s="204"/>
      <c r="G25" s="207" t="s">
        <v>97</v>
      </c>
      <c r="H25" s="206"/>
      <c r="I25" s="208" t="s">
        <v>97</v>
      </c>
      <c r="J25" s="205"/>
      <c r="K25" s="206"/>
      <c r="L25" s="204"/>
      <c r="M25" s="205"/>
      <c r="N25" s="206"/>
      <c r="O25" s="204"/>
      <c r="P25" s="205"/>
      <c r="Q25" s="206"/>
      <c r="R25" s="208" t="s">
        <v>97</v>
      </c>
      <c r="S25" s="205"/>
      <c r="T25" s="202" t="s">
        <v>882</v>
      </c>
      <c r="U25" s="202" t="s">
        <v>139</v>
      </c>
    </row>
    <row r="26" spans="1:21" s="196" customFormat="1" ht="109.2">
      <c r="A26" s="216" t="s">
        <v>125</v>
      </c>
      <c r="B26" s="222"/>
      <c r="C26" s="223"/>
      <c r="D26" s="224"/>
      <c r="E26" s="222"/>
      <c r="F26" s="223"/>
      <c r="G26" s="224"/>
      <c r="H26" s="222"/>
      <c r="I26" s="223"/>
      <c r="J26" s="224"/>
      <c r="K26" s="222"/>
      <c r="L26" s="223"/>
      <c r="M26" s="224"/>
      <c r="N26" s="222"/>
      <c r="O26" s="223"/>
      <c r="P26" s="224"/>
      <c r="Q26" s="222"/>
      <c r="R26" s="223"/>
      <c r="S26" s="224"/>
      <c r="T26" s="201" t="s">
        <v>883</v>
      </c>
      <c r="U26" s="216"/>
    </row>
    <row r="27" spans="1:21" ht="327.60000000000002">
      <c r="A27" s="202" t="s">
        <v>126</v>
      </c>
      <c r="B27" s="203" t="s">
        <v>97</v>
      </c>
      <c r="C27" s="204"/>
      <c r="D27" s="205"/>
      <c r="E27" s="206"/>
      <c r="F27" s="204"/>
      <c r="G27" s="207" t="s">
        <v>97</v>
      </c>
      <c r="H27" s="206"/>
      <c r="I27" s="204"/>
      <c r="J27" s="205"/>
      <c r="K27" s="206"/>
      <c r="L27" s="204"/>
      <c r="M27" s="205"/>
      <c r="N27" s="206"/>
      <c r="O27" s="204"/>
      <c r="P27" s="205"/>
      <c r="Q27" s="203" t="s">
        <v>97</v>
      </c>
      <c r="R27" s="204"/>
      <c r="S27" s="205"/>
      <c r="T27" s="202" t="s">
        <v>884</v>
      </c>
      <c r="U27" s="202" t="s">
        <v>140</v>
      </c>
    </row>
    <row r="28" spans="1:21" s="196" customFormat="1" ht="156">
      <c r="A28" s="216" t="s">
        <v>127</v>
      </c>
      <c r="B28" s="225" t="s">
        <v>97</v>
      </c>
      <c r="C28" s="223"/>
      <c r="D28" s="224"/>
      <c r="E28" s="222"/>
      <c r="F28" s="223"/>
      <c r="G28" s="226" t="s">
        <v>97</v>
      </c>
      <c r="H28" s="222"/>
      <c r="I28" s="223"/>
      <c r="J28" s="224"/>
      <c r="K28" s="222"/>
      <c r="L28" s="223"/>
      <c r="M28" s="224"/>
      <c r="N28" s="222"/>
      <c r="O28" s="223"/>
      <c r="P28" s="224"/>
      <c r="Q28" s="225" t="s">
        <v>97</v>
      </c>
      <c r="R28" s="223"/>
      <c r="S28" s="224"/>
      <c r="T28" s="201" t="s">
        <v>885</v>
      </c>
      <c r="U28" s="201" t="s">
        <v>886</v>
      </c>
    </row>
    <row r="29" spans="1:21" ht="358.8">
      <c r="A29" s="202" t="s">
        <v>128</v>
      </c>
      <c r="B29" s="203" t="s">
        <v>97</v>
      </c>
      <c r="C29" s="204"/>
      <c r="D29" s="205"/>
      <c r="E29" s="203" t="s">
        <v>97</v>
      </c>
      <c r="F29" s="204"/>
      <c r="G29" s="205"/>
      <c r="H29" s="206"/>
      <c r="I29" s="204"/>
      <c r="J29" s="205"/>
      <c r="K29" s="203" t="s">
        <v>97</v>
      </c>
      <c r="L29" s="204"/>
      <c r="M29" s="205"/>
      <c r="N29" s="203" t="s">
        <v>97</v>
      </c>
      <c r="O29" s="204"/>
      <c r="P29" s="205"/>
      <c r="Q29" s="203" t="s">
        <v>97</v>
      </c>
      <c r="R29" s="204"/>
      <c r="S29" s="205"/>
      <c r="T29" s="202" t="s">
        <v>887</v>
      </c>
      <c r="U29" s="201" t="s">
        <v>888</v>
      </c>
    </row>
    <row r="30" spans="1:21" s="196" customFormat="1" ht="280.8">
      <c r="A30" s="216" t="s">
        <v>129</v>
      </c>
      <c r="B30" s="225" t="s">
        <v>97</v>
      </c>
      <c r="C30" s="223"/>
      <c r="D30" s="224"/>
      <c r="E30" s="222"/>
      <c r="F30" s="223"/>
      <c r="G30" s="226" t="s">
        <v>97</v>
      </c>
      <c r="H30" s="222"/>
      <c r="I30" s="223"/>
      <c r="J30" s="226" t="s">
        <v>97</v>
      </c>
      <c r="K30" s="225" t="s">
        <v>97</v>
      </c>
      <c r="L30" s="223"/>
      <c r="M30" s="224"/>
      <c r="N30" s="225" t="s">
        <v>97</v>
      </c>
      <c r="O30" s="223"/>
      <c r="P30" s="224"/>
      <c r="Q30" s="225" t="s">
        <v>97</v>
      </c>
      <c r="R30" s="223"/>
      <c r="S30" s="224"/>
      <c r="T30" s="201" t="s">
        <v>889</v>
      </c>
      <c r="U30" s="201" t="s">
        <v>141</v>
      </c>
    </row>
    <row r="31" spans="1:21" ht="280.8">
      <c r="A31" s="202" t="s">
        <v>130</v>
      </c>
      <c r="B31" s="203" t="s">
        <v>97</v>
      </c>
      <c r="C31" s="204"/>
      <c r="D31" s="205"/>
      <c r="E31" s="206"/>
      <c r="F31" s="208" t="s">
        <v>97</v>
      </c>
      <c r="G31" s="205"/>
      <c r="H31" s="206"/>
      <c r="I31" s="204"/>
      <c r="J31" s="205"/>
      <c r="K31" s="206"/>
      <c r="L31" s="204"/>
      <c r="M31" s="205"/>
      <c r="N31" s="206"/>
      <c r="O31" s="204"/>
      <c r="P31" s="205"/>
      <c r="Q31" s="206"/>
      <c r="R31" s="208" t="s">
        <v>97</v>
      </c>
      <c r="S31" s="205"/>
      <c r="T31" s="202" t="s">
        <v>890</v>
      </c>
      <c r="U31" s="202" t="s">
        <v>891</v>
      </c>
    </row>
    <row r="32" spans="1:21" s="196" customFormat="1" ht="343.2">
      <c r="A32" s="216" t="s">
        <v>131</v>
      </c>
      <c r="B32" s="225" t="s">
        <v>97</v>
      </c>
      <c r="C32" s="223"/>
      <c r="D32" s="224"/>
      <c r="E32" s="222"/>
      <c r="F32" s="227"/>
      <c r="G32" s="226" t="s">
        <v>97</v>
      </c>
      <c r="H32" s="222"/>
      <c r="I32" s="223"/>
      <c r="J32" s="224"/>
      <c r="K32" s="222"/>
      <c r="L32" s="223"/>
      <c r="M32" s="224"/>
      <c r="N32" s="222"/>
      <c r="O32" s="223"/>
      <c r="P32" s="224"/>
      <c r="Q32" s="225" t="s">
        <v>97</v>
      </c>
      <c r="R32" s="223"/>
      <c r="S32" s="224"/>
      <c r="T32" s="201" t="s">
        <v>892</v>
      </c>
      <c r="U32" s="216" t="s">
        <v>142</v>
      </c>
    </row>
    <row r="33" spans="1:21" ht="62.4">
      <c r="A33" s="202" t="s">
        <v>132</v>
      </c>
      <c r="B33" s="206"/>
      <c r="C33" s="204"/>
      <c r="D33" s="205"/>
      <c r="E33" s="206"/>
      <c r="F33" s="204"/>
      <c r="G33" s="205"/>
      <c r="H33" s="206"/>
      <c r="I33" s="204"/>
      <c r="J33" s="205"/>
      <c r="K33" s="206"/>
      <c r="L33" s="204"/>
      <c r="M33" s="205"/>
      <c r="N33" s="206"/>
      <c r="O33" s="204"/>
      <c r="P33" s="205"/>
      <c r="Q33" s="206"/>
      <c r="R33" s="204"/>
      <c r="S33" s="205"/>
      <c r="T33" s="202" t="s">
        <v>870</v>
      </c>
      <c r="U33" s="202"/>
    </row>
    <row r="34" spans="1:21" s="196" customFormat="1" ht="187.2">
      <c r="A34" s="216" t="s">
        <v>133</v>
      </c>
      <c r="B34" s="222"/>
      <c r="C34" s="223"/>
      <c r="D34" s="224"/>
      <c r="E34" s="222"/>
      <c r="F34" s="223"/>
      <c r="G34" s="224"/>
      <c r="H34" s="222"/>
      <c r="I34" s="223"/>
      <c r="J34" s="224"/>
      <c r="K34" s="222"/>
      <c r="L34" s="223"/>
      <c r="M34" s="224"/>
      <c r="N34" s="222"/>
      <c r="O34" s="223"/>
      <c r="P34" s="224"/>
      <c r="Q34" s="222"/>
      <c r="R34" s="223"/>
      <c r="S34" s="224"/>
      <c r="T34" s="201" t="s">
        <v>893</v>
      </c>
      <c r="U34" s="201" t="s">
        <v>143</v>
      </c>
    </row>
    <row r="35" spans="1:21" ht="343.2">
      <c r="A35" s="202" t="s">
        <v>134</v>
      </c>
      <c r="B35" s="203" t="s">
        <v>97</v>
      </c>
      <c r="C35" s="204"/>
      <c r="D35" s="205"/>
      <c r="E35" s="206"/>
      <c r="F35" s="204"/>
      <c r="G35" s="207" t="s">
        <v>97</v>
      </c>
      <c r="H35" s="206"/>
      <c r="I35" s="204"/>
      <c r="J35" s="205"/>
      <c r="K35" s="206"/>
      <c r="L35" s="204"/>
      <c r="M35" s="205"/>
      <c r="N35" s="206"/>
      <c r="O35" s="204"/>
      <c r="P35" s="205"/>
      <c r="Q35" s="203" t="s">
        <v>97</v>
      </c>
      <c r="R35" s="204"/>
      <c r="S35" s="205"/>
      <c r="T35" s="202" t="s">
        <v>894</v>
      </c>
      <c r="U35" s="202" t="s">
        <v>895</v>
      </c>
    </row>
    <row r="36" spans="1:21" s="196" customFormat="1" ht="16.2" thickBot="1">
      <c r="A36" s="197"/>
      <c r="B36" s="198"/>
      <c r="C36" s="199"/>
      <c r="D36" s="200"/>
      <c r="E36" s="198"/>
      <c r="F36" s="199"/>
      <c r="G36" s="200"/>
      <c r="H36" s="198"/>
      <c r="I36" s="199"/>
      <c r="J36" s="200"/>
      <c r="K36" s="198"/>
      <c r="L36" s="199"/>
      <c r="M36" s="200"/>
      <c r="N36" s="198"/>
      <c r="O36" s="199"/>
      <c r="P36" s="200"/>
      <c r="Q36" s="198"/>
      <c r="R36" s="199"/>
      <c r="S36" s="200"/>
      <c r="T36" s="197"/>
      <c r="U36" s="197"/>
    </row>
    <row r="38" spans="1:21" ht="31.95" customHeight="1">
      <c r="A38" s="291" t="s">
        <v>31</v>
      </c>
      <c r="B38" s="291"/>
      <c r="C38" s="291"/>
      <c r="D38" s="291"/>
      <c r="E38" s="291"/>
      <c r="F38" s="291"/>
      <c r="G38" s="291"/>
      <c r="H38" s="291"/>
      <c r="I38" s="291"/>
      <c r="J38" s="291"/>
      <c r="K38" s="291"/>
      <c r="L38" s="291"/>
      <c r="M38" s="291"/>
      <c r="N38" s="291"/>
      <c r="O38" s="291"/>
      <c r="P38" s="291"/>
      <c r="Q38" s="291"/>
      <c r="R38" s="291"/>
      <c r="S38" s="291"/>
      <c r="T38" s="291"/>
      <c r="U38" s="291"/>
    </row>
  </sheetData>
  <mergeCells count="11">
    <mergeCell ref="O1:R1"/>
    <mergeCell ref="A38:U38"/>
    <mergeCell ref="T21:T22"/>
    <mergeCell ref="U21:U22"/>
    <mergeCell ref="B21:D21"/>
    <mergeCell ref="E21:G21"/>
    <mergeCell ref="H21:J21"/>
    <mergeCell ref="K21:M21"/>
    <mergeCell ref="N21:P21"/>
    <mergeCell ref="Q21:S21"/>
    <mergeCell ref="A21:A22"/>
  </mergeCells>
  <phoneticPr fontId="14" type="noConversion"/>
  <hyperlinks>
    <hyperlink ref="O1" location="'Advanced METT questions+scores'!A1" display="Back to 'Advanced METT questions and scores'" xr:uid="{00000000-0004-0000-2D00-000000000000}"/>
  </hyperlinks>
  <pageMargins left="0.7" right="0.7" top="0.75" bottom="0.75" header="0.3" footer="0.3"/>
  <pageSetup paperSize="9" scale="48" orientation="landscape" verticalDpi="0" r:id="rId1"/>
  <colBreaks count="1" manualBreakCount="1">
    <brk id="22"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42"/>
  <sheetViews>
    <sheetView showGridLines="0" topLeftCell="A3" workbookViewId="0">
      <selection activeCell="A25" sqref="A25"/>
    </sheetView>
  </sheetViews>
  <sheetFormatPr defaultColWidth="10.69921875" defaultRowHeight="15.6"/>
  <cols>
    <col min="1" max="1" width="106.69921875" style="126" customWidth="1"/>
    <col min="2" max="2" width="17.69921875" style="126" customWidth="1"/>
    <col min="3" max="3" width="24.69921875" style="126" customWidth="1"/>
    <col min="4" max="16384" width="10.69921875" style="126"/>
  </cols>
  <sheetData>
    <row r="1" spans="1:4" s="130" customFormat="1" ht="21" customHeight="1">
      <c r="A1" s="133" t="s">
        <v>367</v>
      </c>
      <c r="B1" s="288" t="s">
        <v>27</v>
      </c>
      <c r="C1" s="288"/>
      <c r="D1" s="288"/>
    </row>
    <row r="2" spans="1:4">
      <c r="A2" s="131"/>
    </row>
    <row r="3" spans="1:4" ht="16.2" customHeight="1">
      <c r="A3" s="131" t="s">
        <v>254</v>
      </c>
      <c r="B3" s="131"/>
      <c r="C3" s="131"/>
    </row>
    <row r="4" spans="1:4">
      <c r="A4" s="131"/>
    </row>
    <row r="5" spans="1:4" ht="117" customHeight="1">
      <c r="A5" s="110" t="s">
        <v>871</v>
      </c>
      <c r="B5" s="140"/>
      <c r="C5" s="140"/>
    </row>
    <row r="6" spans="1:4">
      <c r="A6" s="131"/>
    </row>
    <row r="7" spans="1:4" s="3" customFormat="1" ht="34.950000000000003" customHeight="1">
      <c r="A7" s="112" t="s">
        <v>179</v>
      </c>
      <c r="B7" s="103" t="s">
        <v>180</v>
      </c>
      <c r="C7" s="105" t="s">
        <v>791</v>
      </c>
    </row>
    <row r="8" spans="1:4" ht="16.2" customHeight="1">
      <c r="A8" s="165" t="s">
        <v>368</v>
      </c>
      <c r="B8" s="146">
        <v>0</v>
      </c>
      <c r="C8" s="146" t="s">
        <v>877</v>
      </c>
    </row>
    <row r="9" spans="1:4" ht="16.2" customHeight="1">
      <c r="A9" s="139" t="s">
        <v>369</v>
      </c>
      <c r="B9" s="95">
        <v>1</v>
      </c>
      <c r="C9" s="144"/>
    </row>
    <row r="10" spans="1:4" ht="16.2" customHeight="1">
      <c r="A10" s="165" t="s">
        <v>370</v>
      </c>
      <c r="B10" s="146">
        <v>2</v>
      </c>
      <c r="C10" s="144"/>
    </row>
    <row r="11" spans="1:4" ht="16.2" customHeight="1">
      <c r="A11" s="139" t="s">
        <v>371</v>
      </c>
      <c r="B11" s="95">
        <v>3</v>
      </c>
      <c r="C11" s="144"/>
    </row>
    <row r="12" spans="1:4">
      <c r="A12" s="6"/>
      <c r="C12" s="97"/>
    </row>
    <row r="13" spans="1:4" ht="16.2" customHeight="1">
      <c r="A13" s="131" t="s">
        <v>181</v>
      </c>
      <c r="B13" s="131"/>
    </row>
    <row r="14" spans="1:4">
      <c r="A14" s="131"/>
      <c r="B14" s="131"/>
    </row>
    <row r="15" spans="1:4" ht="156">
      <c r="A15" s="141" t="s">
        <v>872</v>
      </c>
      <c r="B15" s="129"/>
      <c r="C15" s="129"/>
    </row>
    <row r="17" spans="1:3" ht="16.2" customHeight="1">
      <c r="A17" s="131" t="s">
        <v>182</v>
      </c>
      <c r="B17" s="131"/>
      <c r="C17" s="131"/>
    </row>
    <row r="18" spans="1:3">
      <c r="A18" s="131"/>
    </row>
    <row r="19" spans="1:3" ht="109.2">
      <c r="A19" s="141" t="s">
        <v>878</v>
      </c>
      <c r="B19" s="129"/>
      <c r="C19" s="129"/>
    </row>
    <row r="20" spans="1:3">
      <c r="A20" s="94"/>
      <c r="B20" s="129"/>
      <c r="C20" s="129"/>
    </row>
    <row r="21" spans="1:3" ht="31.2">
      <c r="A21" s="129" t="s">
        <v>372</v>
      </c>
    </row>
    <row r="22" spans="1:3">
      <c r="A22" s="129"/>
    </row>
    <row r="23" spans="1:3">
      <c r="A23" s="108" t="s">
        <v>34</v>
      </c>
    </row>
    <row r="24" spans="1:3">
      <c r="A24" s="142" t="s">
        <v>35</v>
      </c>
    </row>
    <row r="25" spans="1:3" ht="31.2">
      <c r="A25" s="108" t="s">
        <v>879</v>
      </c>
    </row>
    <row r="26" spans="1:3">
      <c r="A26" s="142" t="s">
        <v>37</v>
      </c>
    </row>
    <row r="27" spans="1:3">
      <c r="A27" s="108" t="s">
        <v>38</v>
      </c>
    </row>
    <row r="28" spans="1:3">
      <c r="A28" s="142" t="s">
        <v>39</v>
      </c>
    </row>
    <row r="29" spans="1:3">
      <c r="A29" s="108" t="s">
        <v>40</v>
      </c>
    </row>
    <row r="30" spans="1:3">
      <c r="A30" s="142" t="s">
        <v>41</v>
      </c>
    </row>
    <row r="31" spans="1:3">
      <c r="A31" s="127"/>
    </row>
    <row r="32" spans="1:3">
      <c r="A32" s="127"/>
    </row>
    <row r="33" spans="1:1">
      <c r="A33" s="127"/>
    </row>
    <row r="34" spans="1:1">
      <c r="A34" s="127"/>
    </row>
    <row r="35" spans="1:1">
      <c r="A35" s="127"/>
    </row>
    <row r="36" spans="1:1">
      <c r="A36" s="127"/>
    </row>
    <row r="37" spans="1:1">
      <c r="A37" s="127"/>
    </row>
    <row r="38" spans="1:1">
      <c r="A38" s="127"/>
    </row>
    <row r="39" spans="1:1">
      <c r="A39" s="127"/>
    </row>
    <row r="40" spans="1:1">
      <c r="A40" s="127"/>
    </row>
    <row r="41" spans="1:1">
      <c r="A41" s="127"/>
    </row>
    <row r="42" spans="1:1">
      <c r="A42" s="127"/>
    </row>
  </sheetData>
  <mergeCells count="1">
    <mergeCell ref="B1:D1"/>
  </mergeCells>
  <hyperlinks>
    <hyperlink ref="B1" location="'Advanced METT questions+scores'!A1" display="Back to 'Advanced METT questions and scores'" xr:uid="{00000000-0004-0000-2E00-000000000000}"/>
  </hyperlinks>
  <pageMargins left="0.7" right="0.7" top="0.75" bottom="0.75" header="0.3" footer="0.3"/>
  <pageSetup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U27"/>
  <sheetViews>
    <sheetView showGridLines="0" topLeftCell="A2" zoomScale="76" zoomScaleNormal="76" workbookViewId="0">
      <selection activeCell="P24" sqref="P24:Q24"/>
    </sheetView>
  </sheetViews>
  <sheetFormatPr defaultColWidth="10.69921875" defaultRowHeight="15.6"/>
  <cols>
    <col min="1" max="1" width="24.19921875" style="66" customWidth="1"/>
    <col min="2" max="19" width="10.69921875" style="66"/>
    <col min="20" max="20" width="18.19921875" style="66" bestFit="1" customWidth="1"/>
    <col min="21" max="21" width="19.69921875" style="66" bestFit="1" customWidth="1"/>
    <col min="22" max="16384" width="10.69921875" style="66"/>
  </cols>
  <sheetData>
    <row r="1" spans="1:17" ht="21">
      <c r="A1" s="63" t="s">
        <v>355</v>
      </c>
      <c r="N1" s="289" t="s">
        <v>27</v>
      </c>
      <c r="O1" s="289"/>
      <c r="P1" s="289"/>
      <c r="Q1" s="289"/>
    </row>
    <row r="3" spans="1:17">
      <c r="A3" s="66" t="s">
        <v>356</v>
      </c>
    </row>
    <row r="5" spans="1:17">
      <c r="A5" s="64" t="s">
        <v>357</v>
      </c>
    </row>
    <row r="7" spans="1:17">
      <c r="A7" s="64" t="s">
        <v>358</v>
      </c>
    </row>
    <row r="8" spans="1:17">
      <c r="A8" s="81" t="s">
        <v>359</v>
      </c>
    </row>
    <row r="9" spans="1:17">
      <c r="A9" s="81" t="s">
        <v>360</v>
      </c>
    </row>
    <row r="10" spans="1:17">
      <c r="A10" s="81" t="s">
        <v>361</v>
      </c>
    </row>
    <row r="11" spans="1:17">
      <c r="A11" s="81" t="s">
        <v>362</v>
      </c>
    </row>
    <row r="13" spans="1:17">
      <c r="A13" s="64" t="s">
        <v>363</v>
      </c>
    </row>
    <row r="15" spans="1:17">
      <c r="A15" s="64" t="s">
        <v>364</v>
      </c>
    </row>
    <row r="17" spans="1:21">
      <c r="A17" s="64" t="s">
        <v>365</v>
      </c>
    </row>
    <row r="18" spans="1:21" ht="16.2" thickBot="1"/>
    <row r="19" spans="1:21">
      <c r="A19" s="296" t="s">
        <v>349</v>
      </c>
      <c r="B19" s="298" t="s">
        <v>366</v>
      </c>
      <c r="C19" s="299"/>
      <c r="D19" s="300"/>
      <c r="E19" s="298" t="s">
        <v>346</v>
      </c>
      <c r="F19" s="299"/>
      <c r="G19" s="295"/>
      <c r="H19" s="301" t="s">
        <v>347</v>
      </c>
      <c r="I19" s="299"/>
      <c r="J19" s="300"/>
      <c r="K19" s="298" t="s">
        <v>348</v>
      </c>
      <c r="L19" s="299"/>
      <c r="M19" s="299"/>
      <c r="N19" s="306" t="s">
        <v>353</v>
      </c>
      <c r="O19" s="307"/>
      <c r="P19" s="306" t="s">
        <v>354</v>
      </c>
      <c r="Q19" s="307"/>
    </row>
    <row r="20" spans="1:21">
      <c r="A20" s="297"/>
      <c r="B20" s="70" t="s">
        <v>350</v>
      </c>
      <c r="C20" s="71" t="s">
        <v>351</v>
      </c>
      <c r="D20" s="72" t="s">
        <v>352</v>
      </c>
      <c r="E20" s="70" t="s">
        <v>350</v>
      </c>
      <c r="F20" s="71" t="s">
        <v>351</v>
      </c>
      <c r="G20" s="72" t="s">
        <v>352</v>
      </c>
      <c r="H20" s="70" t="s">
        <v>350</v>
      </c>
      <c r="I20" s="71" t="s">
        <v>351</v>
      </c>
      <c r="J20" s="72" t="s">
        <v>352</v>
      </c>
      <c r="K20" s="70" t="s">
        <v>350</v>
      </c>
      <c r="L20" s="71" t="s">
        <v>351</v>
      </c>
      <c r="M20" s="72" t="s">
        <v>352</v>
      </c>
      <c r="N20" s="308"/>
      <c r="O20" s="309"/>
      <c r="P20" s="308"/>
      <c r="Q20" s="309"/>
    </row>
    <row r="21" spans="1:21" ht="240" customHeight="1">
      <c r="A21" s="202" t="s">
        <v>144</v>
      </c>
      <c r="B21" s="203"/>
      <c r="C21" s="204"/>
      <c r="D21" s="205"/>
      <c r="E21" s="203"/>
      <c r="F21" s="204"/>
      <c r="G21" s="205"/>
      <c r="H21" s="206"/>
      <c r="I21" s="204"/>
      <c r="J21" s="205"/>
      <c r="K21" s="203"/>
      <c r="L21" s="208" t="s">
        <v>97</v>
      </c>
      <c r="M21" s="209"/>
      <c r="N21" s="314" t="s">
        <v>146</v>
      </c>
      <c r="O21" s="315"/>
      <c r="P21" s="304" t="s">
        <v>873</v>
      </c>
      <c r="Q21" s="305"/>
    </row>
    <row r="22" spans="1:21" ht="72.75" customHeight="1">
      <c r="A22" s="210" t="s">
        <v>120</v>
      </c>
      <c r="B22" s="211"/>
      <c r="C22" s="212"/>
      <c r="D22" s="213"/>
      <c r="E22" s="211"/>
      <c r="F22" s="212"/>
      <c r="G22" s="213"/>
      <c r="H22" s="211"/>
      <c r="I22" s="212"/>
      <c r="J22" s="213"/>
      <c r="K22" s="211"/>
      <c r="L22" s="212"/>
      <c r="M22" s="214"/>
      <c r="N22" s="302" t="s">
        <v>874</v>
      </c>
      <c r="O22" s="303"/>
      <c r="P22" s="302"/>
      <c r="Q22" s="303"/>
    </row>
    <row r="23" spans="1:21" ht="140.4" customHeight="1">
      <c r="A23" s="202" t="s">
        <v>121</v>
      </c>
      <c r="B23" s="206"/>
      <c r="C23" s="204"/>
      <c r="D23" s="205"/>
      <c r="E23" s="206"/>
      <c r="F23" s="204"/>
      <c r="G23" s="205"/>
      <c r="H23" s="206"/>
      <c r="I23" s="204"/>
      <c r="J23" s="205"/>
      <c r="K23" s="206"/>
      <c r="L23" s="204"/>
      <c r="M23" s="209"/>
      <c r="N23" s="310" t="s">
        <v>874</v>
      </c>
      <c r="O23" s="311"/>
      <c r="P23" s="304"/>
      <c r="Q23" s="305"/>
    </row>
    <row r="24" spans="1:21" ht="15.75" customHeight="1">
      <c r="A24" s="210" t="s">
        <v>145</v>
      </c>
      <c r="B24" s="215"/>
      <c r="C24" s="212"/>
      <c r="D24" s="213"/>
      <c r="E24" s="215"/>
      <c r="F24" s="212"/>
      <c r="G24" s="213"/>
      <c r="H24" s="211"/>
      <c r="I24" s="212"/>
      <c r="J24" s="213"/>
      <c r="K24" s="215" t="s">
        <v>97</v>
      </c>
      <c r="L24" s="212"/>
      <c r="M24" s="214"/>
      <c r="N24" s="302" t="s">
        <v>875</v>
      </c>
      <c r="O24" s="303"/>
      <c r="P24" s="302" t="s">
        <v>876</v>
      </c>
      <c r="Q24" s="303"/>
    </row>
    <row r="25" spans="1:21" ht="16.2" thickBot="1">
      <c r="A25" s="164"/>
      <c r="B25" s="160"/>
      <c r="C25" s="161"/>
      <c r="D25" s="162"/>
      <c r="E25" s="160"/>
      <c r="F25" s="161"/>
      <c r="G25" s="162"/>
      <c r="H25" s="160"/>
      <c r="I25" s="161"/>
      <c r="J25" s="162"/>
      <c r="K25" s="160"/>
      <c r="L25" s="161"/>
      <c r="M25" s="166"/>
      <c r="N25" s="312"/>
      <c r="O25" s="313"/>
      <c r="P25" s="312"/>
      <c r="Q25" s="313"/>
    </row>
    <row r="27" spans="1:21" ht="31.95" customHeight="1">
      <c r="A27" s="291" t="s">
        <v>31</v>
      </c>
      <c r="B27" s="291"/>
      <c r="C27" s="291"/>
      <c r="D27" s="291"/>
      <c r="E27" s="291"/>
      <c r="F27" s="291"/>
      <c r="G27" s="291"/>
      <c r="H27" s="291"/>
      <c r="I27" s="291"/>
      <c r="J27" s="291"/>
      <c r="K27" s="291"/>
      <c r="L27" s="291"/>
      <c r="M27" s="291"/>
      <c r="N27" s="291"/>
      <c r="O27" s="291"/>
      <c r="P27" s="291"/>
      <c r="Q27" s="291"/>
      <c r="R27" s="291"/>
      <c r="S27" s="291"/>
      <c r="T27" s="291"/>
      <c r="U27" s="291"/>
    </row>
  </sheetData>
  <mergeCells count="19">
    <mergeCell ref="A27:U27"/>
    <mergeCell ref="A19:A20"/>
    <mergeCell ref="B19:D19"/>
    <mergeCell ref="E19:G19"/>
    <mergeCell ref="H19:J19"/>
    <mergeCell ref="K19:M19"/>
    <mergeCell ref="N24:O24"/>
    <mergeCell ref="P24:Q24"/>
    <mergeCell ref="N25:O25"/>
    <mergeCell ref="P25:Q25"/>
    <mergeCell ref="P19:Q20"/>
    <mergeCell ref="N21:O21"/>
    <mergeCell ref="P21:Q21"/>
    <mergeCell ref="N22:O22"/>
    <mergeCell ref="N1:Q1"/>
    <mergeCell ref="P22:Q22"/>
    <mergeCell ref="P23:Q23"/>
    <mergeCell ref="N19:O20"/>
    <mergeCell ref="N23:O23"/>
  </mergeCells>
  <hyperlinks>
    <hyperlink ref="N1" location="'Advanced METT questions+scores'!A1" display="Back to 'Advanced METT questions and scores'" xr:uid="{00000000-0004-0000-2F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3"/>
  <sheetViews>
    <sheetView showGridLines="0" topLeftCell="A13" zoomScale="85" zoomScaleNormal="85" workbookViewId="0">
      <selection activeCell="B16" sqref="B16"/>
    </sheetView>
  </sheetViews>
  <sheetFormatPr defaultColWidth="10.69921875" defaultRowHeight="15.6"/>
  <cols>
    <col min="1" max="1" width="8" style="13" customWidth="1"/>
    <col min="2" max="2" width="41" style="15" customWidth="1"/>
    <col min="3" max="3" width="60.8984375" style="14" customWidth="1"/>
    <col min="4" max="4" width="14.19921875" style="66" bestFit="1" customWidth="1"/>
    <col min="5" max="5" width="55.59765625" style="66" bestFit="1" customWidth="1"/>
    <col min="6" max="6" width="27.19921875" style="66" bestFit="1" customWidth="1"/>
    <col min="7" max="7" width="13.09765625" style="66" bestFit="1" customWidth="1"/>
    <col min="8" max="8" width="57.19921875" style="66" customWidth="1"/>
    <col min="9" max="16384" width="10.69921875" style="66"/>
  </cols>
  <sheetData>
    <row r="1" spans="1:8" s="100" customFormat="1" ht="72" customHeight="1">
      <c r="A1" s="267" t="s">
        <v>191</v>
      </c>
      <c r="B1" s="268"/>
      <c r="C1" s="268"/>
      <c r="D1" s="268"/>
      <c r="E1" s="268"/>
      <c r="F1" s="268"/>
      <c r="G1" s="268"/>
      <c r="H1" s="269"/>
    </row>
    <row r="3" spans="1:8" ht="21" customHeight="1">
      <c r="A3" s="20" t="s">
        <v>192</v>
      </c>
    </row>
    <row r="5" spans="1:8" s="10" customFormat="1" ht="31.2" customHeight="1">
      <c r="A5" s="8" t="s">
        <v>193</v>
      </c>
      <c r="B5" s="114" t="s">
        <v>194</v>
      </c>
      <c r="C5" s="115" t="s">
        <v>195</v>
      </c>
      <c r="D5" s="9" t="s">
        <v>196</v>
      </c>
      <c r="E5" s="9" t="s">
        <v>197</v>
      </c>
      <c r="F5" s="9" t="s">
        <v>198</v>
      </c>
      <c r="G5" s="9" t="s">
        <v>199</v>
      </c>
      <c r="H5" s="9" t="s">
        <v>200</v>
      </c>
    </row>
    <row r="6" spans="1:8" ht="171.6">
      <c r="A6" s="11">
        <v>1</v>
      </c>
      <c r="B6" s="79" t="s">
        <v>766</v>
      </c>
      <c r="C6" s="12" t="str">
        <f>'1. Легален статус'!B20</f>
        <v>Со спроведување на законските одредби и нивна практична примена за зачувување на статусот Национален парк (категорија II).
Правната регулатива на заштитените подрачја, во услови кога нашата држава се стреми кон европска интеграција, бара особено внимание и усолгасување на националното со европското законодавство на полето на заштита на природата и управувањето со заштитените подрачја. Затоа неопходно е зајакнување на капацитетите, на национално и локално ниво, за идентификација на Натура 2000 подрачја, согласно европските директиви за диви птици и живеалишта.</v>
      </c>
      <c r="D6" s="7" t="s">
        <v>150</v>
      </c>
      <c r="E6" s="7" t="s">
        <v>152</v>
      </c>
      <c r="F6" s="7" t="s">
        <v>151</v>
      </c>
      <c r="G6" s="7"/>
      <c r="H6" s="7"/>
    </row>
    <row r="7" spans="1:8" ht="409.6">
      <c r="A7" s="11">
        <v>2</v>
      </c>
      <c r="B7" s="79" t="s">
        <v>207</v>
      </c>
      <c r="C7" s="12" t="str">
        <f>'2. Регулација на заш.подрачје'!A19</f>
        <v>1. Донесување на нов Закон за заштита на природа со кој ќе оствари интегрална заштита на природата и притоа да претставува основен закон за законите кои го регулираат користењето на природните богатства (имено одредбите од Законот за шуми  за шумите во заштитени подрачја да бидат регулирани со Законот за природа). Овој закон да преставува lex generalis во однос на организацијата и управувањето со националните паркови и другите категории на заштитени подрачја. 
2. Донесување на посебен lex specialis Закон за национални паркови поради фактот што од една страна повеќе од една половина од одредбите на постојниот ЗЗП се однесуваат на организацијата и управувањето со национални паркови, а од друга страна пак истите претставуваат големи подрачја со разновидност на екосистемите кои ги опфаќаат. Ваквиот пристап ќе обезбеди најдобра положба на националните паркови, а воедно и можност за контрола и надзор врз работата на националните паркови.
3. Измена и дополнување на актуелниот Закон за прогласување на дел од планината Галичица за Национален парк, особено во делот на утврдување на границите на зоните во НП Галичица во ГИС формат.
4. Да се преиспита потребата од ЗАДОЛЖИТЕЛНО донесување на Просторен план за НП, бидејќи целата материја што треба истиот да ја содржи е дел од Актот за прогласување и Планот за управување со НП.
5. Активно вклучување на ЈУНПГ во делот на утврдување на висината на надоместоци.</v>
      </c>
      <c r="D7" s="7"/>
      <c r="E7" s="7"/>
      <c r="F7" s="7"/>
      <c r="G7" s="7"/>
      <c r="H7" s="7"/>
    </row>
    <row r="8" spans="1:8" ht="171.6">
      <c r="A8" s="11">
        <v>3</v>
      </c>
      <c r="B8" s="79" t="s">
        <v>219</v>
      </c>
      <c r="C8" s="12" t="str">
        <f>'3. Спроведување на закон'!A19</f>
        <v xml:space="preserve">Примена на Правлиник за внатрешна комуникација и процедури. 
Спроведување на процедура за добивање на дозволи за поседување и носење на службено огнено оружје од страна на чуварите на паркот.
Спроведување на функционална анализа на работењето на установата и соодветно постапување согласно резултатите добиени од истата, односно донесување на Нов Правилник за Внатрешна Организација.
Континуирано одржување на опремата и инфраструктурата.
Спроведување на активности за тим билдинг на вработените.
</v>
      </c>
      <c r="D8" s="7"/>
      <c r="E8" s="7"/>
      <c r="F8" s="7"/>
      <c r="G8" s="7"/>
      <c r="H8" s="7"/>
    </row>
    <row r="9" spans="1:8" ht="202.8">
      <c r="A9" s="11">
        <v>4</v>
      </c>
      <c r="B9" s="79" t="s">
        <v>220</v>
      </c>
      <c r="C9" s="12" t="str">
        <f>'4. Цели на заштитено подрачје'!A19</f>
        <v xml:space="preserve">Треба да се продложи праксата на подготовка на Годишните програми и Извештаите по годишните програми за заштита на природа, при што Програмата ќе се подготвува кон крајот на декември во годината, а извештајот ќе мора да биде подготвен пред подготовката на Програмата. 
При подготовката на Годишните програми ќе се продолжи праксата на употреба на индикатори за мерење на реализацијата на предвидените активности и истите ќе бидат упоитребени во подготовката на Извештајот по годишната програма за заштита природа. 
Доследно ќе се применува новодонесениот План за управување 2021-2030.
</v>
      </c>
      <c r="D9" s="7"/>
      <c r="E9" s="7"/>
      <c r="F9" s="7"/>
      <c r="G9" s="7"/>
      <c r="H9" s="7"/>
    </row>
    <row r="10" spans="1:8" ht="78">
      <c r="A10" s="11">
        <v>5</v>
      </c>
      <c r="B10" s="79" t="s">
        <v>221</v>
      </c>
      <c r="C10" s="12" t="e">
        <f>#REF!</f>
        <v>#REF!</v>
      </c>
      <c r="D10" s="7"/>
      <c r="E10" s="7"/>
      <c r="F10" s="7"/>
      <c r="G10" s="7"/>
      <c r="H10" s="7"/>
    </row>
    <row r="11" spans="1:8">
      <c r="A11" s="11">
        <v>6</v>
      </c>
      <c r="B11" s="79" t="s">
        <v>222</v>
      </c>
      <c r="C11" s="12" t="e">
        <f>#REF!</f>
        <v>#REF!</v>
      </c>
      <c r="D11" s="7"/>
      <c r="E11" s="7"/>
      <c r="F11" s="7"/>
      <c r="G11" s="7"/>
      <c r="H11" s="7"/>
    </row>
    <row r="12" spans="1:8" ht="31.2">
      <c r="A12" s="11">
        <v>7</v>
      </c>
      <c r="B12" s="79" t="s">
        <v>223</v>
      </c>
      <c r="C12" s="12" t="e">
        <f>#REF!</f>
        <v>#REF!</v>
      </c>
      <c r="D12" s="7"/>
      <c r="E12" s="7"/>
      <c r="F12" s="7"/>
      <c r="G12" s="7"/>
      <c r="H12" s="7"/>
    </row>
    <row r="13" spans="1:8">
      <c r="A13" s="11" t="s">
        <v>11</v>
      </c>
      <c r="B13" s="80" t="s">
        <v>224</v>
      </c>
      <c r="C13" s="12" t="e">
        <f>#REF!</f>
        <v>#REF!</v>
      </c>
      <c r="D13" s="7"/>
      <c r="E13" s="7"/>
      <c r="F13" s="7"/>
      <c r="G13" s="7"/>
      <c r="H13" s="7"/>
    </row>
    <row r="14" spans="1:8" ht="124.8">
      <c r="A14" s="11">
        <v>8</v>
      </c>
      <c r="B14" s="79" t="s">
        <v>225</v>
      </c>
      <c r="C14" s="12" t="str">
        <f>'8. Редовен план за работа'!A19</f>
        <v>Подготовка на Извештај по Годишна програма за заштита на природа 2020 година во текот на ноември, и подготовка на Предлог Годишна програма за заштита на природа 2021 година во текот на ноември исто така, согласно тековниот ПУ. 
Довршување на незавршените активности од ГП 2020 во текот на 2021 година.
Довршување на активностите за подготовка и донесување на План за управување со НПГ за 2021-2030.</v>
      </c>
      <c r="D14" s="7"/>
      <c r="E14" s="7"/>
      <c r="F14" s="7"/>
      <c r="G14" s="7"/>
      <c r="H14" s="7"/>
    </row>
    <row r="15" spans="1:8" ht="31.2">
      <c r="A15" s="11">
        <v>9</v>
      </c>
      <c r="B15" s="79" t="s">
        <v>226</v>
      </c>
      <c r="C15" s="234" t="e">
        <f>#REF!</f>
        <v>#REF!</v>
      </c>
      <c r="D15" s="7"/>
      <c r="E15" s="7"/>
      <c r="F15" s="7"/>
      <c r="G15" s="7"/>
      <c r="H15" s="7"/>
    </row>
    <row r="16" spans="1:8" ht="46.8">
      <c r="A16" s="11">
        <v>10</v>
      </c>
      <c r="B16" s="79" t="s">
        <v>227</v>
      </c>
      <c r="C16" s="234" t="e">
        <f>#REF!</f>
        <v>#REF!</v>
      </c>
      <c r="D16" s="7"/>
      <c r="E16" s="7"/>
      <c r="F16" s="7"/>
      <c r="G16" s="7"/>
      <c r="H16" s="7"/>
    </row>
    <row r="17" spans="1:8" ht="16.2" customHeight="1">
      <c r="A17" s="11">
        <v>11</v>
      </c>
      <c r="B17" s="79" t="s">
        <v>228</v>
      </c>
      <c r="C17" s="12" t="e">
        <f>#REF!</f>
        <v>#REF!</v>
      </c>
      <c r="D17" s="7"/>
      <c r="E17" s="7"/>
      <c r="F17" s="7"/>
      <c r="G17" s="7"/>
      <c r="H17" s="7"/>
    </row>
    <row r="18" spans="1:8">
      <c r="A18" s="11">
        <v>12</v>
      </c>
      <c r="B18" s="79" t="s">
        <v>229</v>
      </c>
      <c r="C18" s="12" t="e">
        <f>#REF!</f>
        <v>#REF!</v>
      </c>
      <c r="D18" s="7"/>
      <c r="E18" s="7"/>
      <c r="F18" s="7"/>
      <c r="G18" s="7"/>
      <c r="H18" s="7"/>
    </row>
    <row r="19" spans="1:8" ht="31.2">
      <c r="A19" s="11">
        <v>13</v>
      </c>
      <c r="B19" s="79" t="s">
        <v>230</v>
      </c>
      <c r="C19" s="12" t="e">
        <f>#REF!</f>
        <v>#REF!</v>
      </c>
      <c r="D19" s="7"/>
      <c r="E19" s="7"/>
      <c r="F19" s="7"/>
      <c r="G19" s="7"/>
      <c r="H19" s="7"/>
    </row>
    <row r="20" spans="1:8" ht="218.4">
      <c r="A20" s="11">
        <v>14</v>
      </c>
      <c r="B20" s="79" t="s">
        <v>231</v>
      </c>
      <c r="C20" s="12" t="str">
        <f>'14. Тренинг на вработени '!A19</f>
        <v xml:space="preserve">Подигнување на капацитетите на паркот преку дообука на постојниот пресонал и ангажирање на нови лица, стручни за соодветната област. Обуките за следната година кои се планирани да бидат реализирани : обука за инвазивни и алохтони видови, обука за инцидентно забелешување, како и специфични обуки за биологија и екологија на видови согласно ЕУ директивите, ГИС мапирање и подготовка и ажурирање на СДФ форма. Во текот на 2021 година ќе бидат реализирани и обуки за административните работници согласно Годишната програма за обуки организирани од страна на Министерство за информатичко општество и администрација.  
Во текот на 2021 година, ЈУНПГ ќе реализира и обуки за членови на управниот одбор со што ќе се зголемат нивните капацитети и познавања за управување со националниот парк. </v>
      </c>
      <c r="D20" s="7"/>
      <c r="E20" s="7"/>
      <c r="F20" s="7"/>
      <c r="G20" s="7"/>
      <c r="H20" s="7"/>
    </row>
    <row r="21" spans="1:8" ht="409.6">
      <c r="A21" s="11">
        <v>15</v>
      </c>
      <c r="B21" s="79" t="s">
        <v>232</v>
      </c>
      <c r="C21" s="12" t="str">
        <f>'15. Тековен буџет'!A19</f>
        <v>Во текот на 2021 година ќе се пристапи кон дополнителни активности за продолжување на сезоната во која се наплаќа влезница за паркот, но исто така ќе се пристапи и кон регулирање на односите со што поголем број вршители на дејност и трети страни за можност за фактурно наплаќање на трошоците со што нема да се зголемат расходите за вработени кои би се грижеле за наплата. 
Во текот на следната година е планирано да се издржи на одлуката дека сеча повеќе нема да се спроведува, што беше потврдено во извештајот на реактивната мисија на УНЕСКО како правилна одлука со што ќе се намалат приходите за околу 6 милиони денари, но ќе се намалат и расходите за тоа одделение на 3.119.850 денари (само плата и додатоци за плата за двајца вработени од ова одделение). 
Со идентификацијата, приоретизацијата и вреднувањето на екосистемските услуги ќе се проба да се пронајде дополнителен начин на генерирање приходи од други екосистемски услуги кои во моментов не се валоризирани.
Соработката со ПОНТ ќе продолжи и во текот на следните години, со што ќе се добиваат околу 12 милиони денари како приходи од донации кои значително ќе го олеснат нашето работење во отсуство на средства од сеча. Мора да се истакне дека во текот на следната година е планирано средствата од донации да се користат за плати поради забележаните ризици од инвестирање во текот на оваа година, а со цел задржување на оптимална финансиска стабилност.
Неопходно е да се аплицира со што повеќе проектни апликации со што ќе се обезбеди сопственото учество на полесен начин.</v>
      </c>
      <c r="D21" s="7"/>
      <c r="E21" s="7"/>
      <c r="F21" s="7"/>
      <c r="G21" s="7"/>
      <c r="H21" s="7"/>
    </row>
    <row r="22" spans="1:8" ht="280.8">
      <c r="A22" s="11">
        <v>16</v>
      </c>
      <c r="B22" s="79" t="s">
        <v>233</v>
      </c>
      <c r="C22" s="12" t="str">
        <f>'16. Безбедност на буџетот'!A19</f>
        <v xml:space="preserve">Да се продолжи со започнатата трансформација на работењето, при што ќе се пристапи кон зголемување на приходите од туристички активности, а ќе се намали директното искористување на природните ресурси, во согласност со условите. Преку идентификација и вреднување на останати екосистемски услуги се очекува дополнително зголемување на приходите преку меко искористување на екосистемите. Долгорочната соработка со ПОНТ е планирана да продолжи со што дефинитивно ќе се допринесе до обезбедување на сигурноста на буџетот во услови кога ЈУНПГ ќе се откажи од директно искористување на природните ресурси, а особено во преодниот период додека не се достигне потребната стабилност за самостојно обезбедување на сигурноста на буџетот. 
Во текот на 2021 година треба да се потпишат меморандуми за соработка со што е можно поголем број вршители на дејност во Паркот, да се пристапи кон зголемување на наплатата на побарувања и да се вклучат максимални напори за обезбедување на финансиска помош од трети страни со што ќе се намали реалната зависност на финансирањето од ПОНТ. </v>
      </c>
      <c r="D22" s="7"/>
      <c r="E22" s="7"/>
      <c r="F22" s="7"/>
      <c r="G22" s="7"/>
      <c r="H22" s="7"/>
    </row>
    <row r="23" spans="1:8" ht="249.6">
      <c r="A23" s="11">
        <v>17</v>
      </c>
      <c r="B23" s="79" t="s">
        <v>234</v>
      </c>
      <c r="C23" s="12" t="str">
        <f>'17. Управување со буџетот'!A19</f>
        <v xml:space="preserve">Ангажирање на финансиски експерт во текот на реализацијата на ОП2020 Проектот е еден чекор за подобрување на финансиското планирање и мониторинг. Второ, водењето на евиденција преку пополнување на евидентни листи за работа и патни налози кое беше спроведено во 2019 година, а не беше селосно спроведено во 2020, доколку се реестаблира ќе резултира со добивање на значително корисни информации со кои ќе се подобри финансиското планирање. Во текот на следната година Надзорниот Одбор за материјално и финансково работење ќе се состане најмалку 2 пати, а по потреба и повеќе пати, што не беше случај до сега. 
Финансиските извештаи за изминатите три години ќе се објават на веб страната, а ќе се продолжи и со објавување на финансиските извештаи за идните години. Исто така на веб страната ќе се објавуваат и други информации кои ќе допринесат за зголемување на транспарентноста на финансиското работење. </v>
      </c>
      <c r="D23" s="7"/>
      <c r="E23" s="7"/>
      <c r="F23" s="7"/>
      <c r="G23" s="7"/>
      <c r="H23" s="7"/>
    </row>
    <row r="24" spans="1:8" ht="31.2">
      <c r="A24" s="11">
        <v>18</v>
      </c>
      <c r="B24" s="79" t="s">
        <v>235</v>
      </c>
      <c r="C24" s="12" t="e">
        <f>#REF!</f>
        <v>#REF!</v>
      </c>
      <c r="D24" s="7"/>
      <c r="E24" s="7"/>
      <c r="F24" s="7"/>
      <c r="G24" s="7"/>
      <c r="H24" s="7"/>
    </row>
    <row r="25" spans="1:8">
      <c r="A25" s="11">
        <v>19</v>
      </c>
      <c r="B25" s="79" t="s">
        <v>236</v>
      </c>
      <c r="C25" s="12" t="e">
        <f>#REF!</f>
        <v>#REF!</v>
      </c>
      <c r="D25" s="7"/>
      <c r="E25" s="7"/>
      <c r="F25" s="7"/>
      <c r="G25" s="7"/>
      <c r="H25" s="7"/>
    </row>
    <row r="26" spans="1:8" ht="16.2" customHeight="1">
      <c r="A26" s="11">
        <v>20</v>
      </c>
      <c r="B26" s="79" t="s">
        <v>237</v>
      </c>
      <c r="C26" s="12" t="e">
        <f>#REF!</f>
        <v>#REF!</v>
      </c>
      <c r="D26" s="7"/>
      <c r="E26" s="7"/>
      <c r="F26" s="7"/>
      <c r="G26" s="7"/>
      <c r="H26" s="7"/>
    </row>
    <row r="27" spans="1:8" ht="78">
      <c r="A27" s="11">
        <v>21</v>
      </c>
      <c r="B27" s="79" t="s">
        <v>238</v>
      </c>
      <c r="C27" s="12" t="e">
        <f>#REF!</f>
        <v>#REF!</v>
      </c>
      <c r="D27" s="7"/>
      <c r="E27" s="7"/>
      <c r="F27" s="7"/>
      <c r="G27" s="7"/>
      <c r="H27" s="7"/>
    </row>
    <row r="28" spans="1:8" ht="31.2">
      <c r="A28" s="11" t="s">
        <v>7</v>
      </c>
      <c r="B28" s="80" t="s">
        <v>239</v>
      </c>
      <c r="C28" s="12" t="e">
        <f>#REF!</f>
        <v>#REF!</v>
      </c>
      <c r="D28" s="7"/>
      <c r="E28" s="7"/>
      <c r="F28" s="7"/>
      <c r="G28" s="7"/>
      <c r="H28" s="7"/>
    </row>
    <row r="29" spans="1:8" ht="78">
      <c r="A29" s="11">
        <v>22</v>
      </c>
      <c r="B29" s="79" t="s">
        <v>240</v>
      </c>
      <c r="C29" s="12" t="str">
        <f>'22. Државни и комерцијални сосе'!A19</f>
        <v xml:space="preserve">Покрај лобирањето и апелирањето за поголема соработка со горенаведените чинители, ЈУНПГ исто така во иднина ќе продолжи со апелирањето и инсистирањето на почитување на законската регулатива и внатрешните акти на установата за регулирање на можните активности согласно нашето зонирање. </v>
      </c>
      <c r="D29" s="7"/>
      <c r="E29" s="7"/>
      <c r="F29" s="7"/>
      <c r="G29" s="7"/>
      <c r="H29" s="7"/>
    </row>
    <row r="30" spans="1:8" ht="62.4">
      <c r="A30" s="11">
        <v>23</v>
      </c>
      <c r="B30" s="79" t="s">
        <v>241</v>
      </c>
      <c r="C30" s="12" t="str">
        <f>'23. Домородци'!A19</f>
        <v>Add text here</v>
      </c>
      <c r="D30" s="7"/>
      <c r="E30" s="7"/>
      <c r="F30" s="7"/>
      <c r="G30" s="7"/>
      <c r="H30" s="7"/>
    </row>
    <row r="31" spans="1:8" ht="327.60000000000002">
      <c r="A31" s="11">
        <v>24</v>
      </c>
      <c r="B31" s="79" t="s">
        <v>242</v>
      </c>
      <c r="C31" s="12" t="str">
        <f>'24. Локални заедници'!A19</f>
        <v xml:space="preserve">ЈУНПГ планира да постапи согласно досегашната пракса и законската обврска за организирање на јавна расправа по Нацрт планот за управување и СОЖС во текот на почетните месеци на 2021 година, согласно развојот на настаните во поглед на подготовката на Планот. 
Поради нефункционалноста на СЗС, ЈУНПГ планира да спроведе активности за подобрување на комуникацијата со членовите на овој совет, а во догледна иднина и да организира обуки за претставниците на овој совет со цел да се обиде да ја зголеми свеста кај преставниците за нивната важна улога во планирачкиот процес. Но, бидејќи, согласно досегашното искуство очекувано е овој процес да биде тежок, во соодветен момент во идина ќе се пристапи кон заживување на Форумот за животна средина на НПГ, со што ќе се овозможи одреден финансиски фонд за финансирање на проекти кои ќе бидат во согласност со долгорочните цели на управување на НПГ, за претставници на локалното население, а чие оценување ќе биде спроведено од самиот Форум, а не од ЈУНПГ. Со тоа се смета дека ќе се здобиеме со реално учество на засегнатите страни во планирачкиот процес и управувањето, а СЗС ќе продолжи да постои во согласност со законските одредби за управување со заштитено подрачје. </v>
      </c>
      <c r="D31" s="7"/>
      <c r="E31" s="7"/>
      <c r="F31" s="7"/>
      <c r="G31" s="7"/>
      <c r="H31" s="7"/>
    </row>
    <row r="32" spans="1:8" ht="140.4">
      <c r="A32" s="11" t="s">
        <v>8</v>
      </c>
      <c r="B32" s="80" t="s">
        <v>243</v>
      </c>
      <c r="C32" s="12" t="str">
        <f>'Дополнителни поени на 24.'!A16</f>
        <v xml:space="preserve">Одржување на отворената комуникација и доверба со локалната заедница и излегување во пресрет на локалното население секогаш кога за тоа постои законска можност. 
Локалното население и во иднина ќе биде ослободено од плаќање влезници за посета на паркот, но исто така, преку активностите на Одделението за еколошка едукација и алтернитивни активности истите ќе бидат поврзувани со посетители кои се заинтересирани за користење на одредени услуги. </v>
      </c>
      <c r="D32" s="7"/>
      <c r="E32" s="7"/>
      <c r="F32" s="7"/>
      <c r="G32" s="7"/>
      <c r="H32" s="7"/>
    </row>
    <row r="33" spans="1:8" ht="156">
      <c r="A33" s="11">
        <v>25</v>
      </c>
      <c r="B33" s="79" t="s">
        <v>244</v>
      </c>
      <c r="C33" s="12" t="str">
        <f>'25. Економска корист'!A20</f>
        <v>Преку имплементација на различни активности во рамки на проектни активности и тековна работа ќе се пристапи кон овозможување на вклученост на локалното население во реставрацијата и одржувањето на екосистемските услуги кои беа идентификувани со подготовката на Студија за туризам и екосистемски услуги и да се овозможи зголемување на економска корист на локалното население од истите. 
Вработувањето на сезонските вработени во Одделението за еколошка едукација и алтернативни активности ќе продолжи да биде со вработени од локалното население.</v>
      </c>
      <c r="D33" s="7"/>
      <c r="E33" s="7"/>
      <c r="F33" s="7"/>
      <c r="G33" s="7"/>
      <c r="H33" s="7"/>
    </row>
    <row r="34" spans="1:8" ht="31.2">
      <c r="A34" s="11">
        <v>26</v>
      </c>
      <c r="B34" s="79" t="s">
        <v>245</v>
      </c>
      <c r="C34" s="12" t="e">
        <f>#REF!</f>
        <v>#REF!</v>
      </c>
      <c r="D34" s="7"/>
      <c r="E34" s="7"/>
      <c r="F34" s="7"/>
      <c r="G34" s="7"/>
      <c r="H34" s="7"/>
    </row>
    <row r="35" spans="1:8" ht="16.2" customHeight="1">
      <c r="A35" s="73" t="s">
        <v>25</v>
      </c>
      <c r="B35" s="79" t="s">
        <v>246</v>
      </c>
      <c r="C35" s="12" t="e">
        <f>#REF!</f>
        <v>#REF!</v>
      </c>
      <c r="D35" s="7"/>
      <c r="E35" s="7"/>
      <c r="F35" s="7"/>
      <c r="G35" s="7"/>
      <c r="H35" s="7"/>
    </row>
    <row r="36" spans="1:8" ht="280.8">
      <c r="A36" s="11">
        <v>27</v>
      </c>
      <c r="B36" s="79" t="s">
        <v>247</v>
      </c>
      <c r="C36" s="12" t="str">
        <f>'27. Постојки за посетители'!A19</f>
        <v>Започнувајќи со 2022 година во годишните програми ќе бидат предвидени средства и активности за одржување на системот на патеки со што ЈУНПГ ќе се заштити од повторување на ситуацијата во 2020 година кога значителен број од информативните табли и патокази беа целосно уништени. 
Во текот на 2021 година ќе бидат поставени унифицираните објекти на влезовите и во Св. Наум. Исто така ќе се реализираат активности за поставување на фотоволтаични системи за снабдување со електрична енергија покрај овие објекти и во Асан Ѓура. Планирани се активности за ревитализација на планински куќи со цел подобрување на условите кои тие ги нудат за посетителите. 
Во 2021 година ќе се продолжи праксата на одржување и промоција на веб страната и мобилната апликација и ќе бидат поставени и информативните табли долж едукативната патека. 
На крај, следната година, ЈУНПГ повторно ќе лобира кај ЈПДП и Македонија Пат за ревитализација и одржување на патот преку Галичица.</v>
      </c>
      <c r="D36" s="7"/>
      <c r="E36" s="7"/>
      <c r="F36" s="7"/>
      <c r="G36" s="7"/>
      <c r="H36" s="7"/>
    </row>
    <row r="37" spans="1:8" ht="296.39999999999998">
      <c r="A37" s="11">
        <v>28</v>
      </c>
      <c r="B37" s="79" t="s">
        <v>248</v>
      </c>
      <c r="C37" s="12" t="str">
        <f>'28. Тур-оператори'!A19</f>
        <v xml:space="preserve">Во следниот период ќе се пристапи кон преземање активности за воспоставување на редовна, коректна и неселективна комуникација и соработка со туристичките оператори. Со организирање на состаноци и средби (индивидуални и групни) со овие чинители, ќе се воспостави ваков вид на комуникација и истите ќе бидат правилно информирани за нивните права, обврски и потребите на ЈУНПГ од конкретна соработка на различни полиња со секој од нив. 
Имајќи ваков пристап, се надеваме дека ќе се овозможи пат за редовно информирање на туристичките оператори за понудата на ЈУНПГ. За таа цел ќе се подготват конкретни пакети за организирани посети на дел од позначајните места во паркот, со тематски карактер, а земајќи ги предвид и аспектите на животната средина.  
Неопходно е да се поработи на етаблирање на ваква соработка и со тур операторите во општина Ресен кои квантитативно се помалку во споредба со Охрид, но приходите генерирани на влезот од страна на Преспа индицираат дека оваа страна има голем потенцијал. </v>
      </c>
      <c r="D37" s="7"/>
      <c r="E37" s="7"/>
      <c r="F37" s="7"/>
      <c r="G37" s="7"/>
      <c r="H37" s="7"/>
    </row>
    <row r="38" spans="1:8" ht="109.2">
      <c r="A38" s="11">
        <v>29</v>
      </c>
      <c r="B38" s="79" t="s">
        <v>249</v>
      </c>
      <c r="C38" s="12" t="str">
        <f>'29. Наплата'!A19</f>
        <v xml:space="preserve">Планирано е да се продолжи со наплата на влезници и други надоместоци поврзани со туристичкото користење на НПГ и во текот на следната година. 
Планирани се активности за редовно известување на наплатата на влезници и подготовка на различен тип на извештаи од страна на сезонските работници - наплатувачи, со што ќе се осигура редовна наплата и намалување на можност за манипулација. </v>
      </c>
      <c r="D38" s="7"/>
      <c r="E38" s="7"/>
      <c r="F38" s="7"/>
      <c r="G38" s="7"/>
      <c r="H38" s="7"/>
    </row>
    <row r="39" spans="1:8" ht="409.6">
      <c r="A39" s="73" t="s">
        <v>25</v>
      </c>
      <c r="B39" s="79" t="s">
        <v>250</v>
      </c>
      <c r="C39" s="12" t="str">
        <f>Закани!A19</f>
        <v>Во однос на проимената на пасиштата како закана врз клучната вредност - биолошка разновидност на живеалишта, планирано е да се продолжи со активните мерки за управување (репродуктивен центар за европски елен) на делови од ова живеалиште. 
Во однос на промените на шумските екосистеми како закана врз клучната вредност - биолошка разновидност на живеалишта, во текот на   година е планирано целосно прекинување на сечата и директното користење на шумските екосистеми како природно богатство. 
Во однос на промените на водните живеалишта како закана врз клучните вредности - биолошка разновидност на видовите и живеалиштата, планирано е да се започне мониторинг на биодиверзитетот на овие живеалишта, да се се осигура оптимален проток на вода на каптираните извори, да се преземат активности за in situ и ex situ заштита на одредени видови.
Во однос на урбанизација и инфраструктура како закана врз клучните вредности - биолошка разновидност на видови и живеалишта, планирано е да се продолжи со почитување на зонирањето и режимот во зоните, да се зголеми соработката со општините во поглед на ова прашање, да се продолжи со активностите за контролирање и постапка согласно законската рамка, која е дел од подготвениот Правилник за внатрешна комуникација и процедури. 
Во текот на подготовката на Планот за управување  2021-2030, планирано е да се дополнат заканите врз клучните вредности со „вандализам и бесправни дејства“ и „алохтони и инвазивни видови“.</v>
      </c>
      <c r="D39" s="7"/>
      <c r="E39" s="7"/>
      <c r="F39" s="7"/>
      <c r="G39" s="7"/>
      <c r="H39" s="7"/>
    </row>
    <row r="40" spans="1:8" ht="46.8">
      <c r="A40" s="11">
        <v>30</v>
      </c>
      <c r="B40" s="79" t="s">
        <v>251</v>
      </c>
      <c r="C40" s="12" t="e">
        <f>#REF!</f>
        <v>#REF!</v>
      </c>
      <c r="D40" s="7"/>
      <c r="E40" s="7"/>
      <c r="F40" s="7"/>
      <c r="G40" s="7"/>
      <c r="H40" s="7"/>
    </row>
    <row r="41" spans="1:8" ht="31.2">
      <c r="A41" s="11" t="s">
        <v>9</v>
      </c>
      <c r="B41" s="80" t="s">
        <v>252</v>
      </c>
      <c r="C41" s="12" t="e">
        <f>#REF!</f>
        <v>#REF!</v>
      </c>
      <c r="D41" s="7"/>
      <c r="E41" s="7"/>
      <c r="F41" s="7"/>
      <c r="G41" s="7"/>
      <c r="H41" s="7"/>
    </row>
    <row r="42" spans="1:8" ht="109.2">
      <c r="A42" s="73" t="s">
        <v>25</v>
      </c>
      <c r="B42" s="80" t="s">
        <v>253</v>
      </c>
      <c r="C42" s="12" t="str">
        <f>'Конзервациски статус на видови'!A19</f>
        <v xml:space="preserve">Во текот на 2021 година, како што беше наведено во претходните прашање, планирано е да се надополни и промени Програмата за долгорочен мониторинг со внесување на конкретни индикаторски видови. Во оваа програма планирано е да се изврши измена и надополнување со нови видови, при што приоритетни ќе бидат видови кои се на Анекс 2 од Директивата за живеалишта и Анекс 1 од Директивата за птици. </v>
      </c>
      <c r="D42" s="7"/>
      <c r="E42" s="7"/>
      <c r="F42" s="7"/>
      <c r="G42" s="7"/>
      <c r="H42" s="7"/>
    </row>
    <row r="43" spans="1:8" ht="171.6">
      <c r="A43" s="73" t="s">
        <v>25</v>
      </c>
      <c r="B43" s="80" t="s">
        <v>254</v>
      </c>
      <c r="C43" s="12" t="str">
        <f>'Конзервациски статус на живеали'!A19</f>
        <v>Ваквиот начин на наменски мониторинг ќе продолжи во континуитет во иднина. 
Валоризација на живеалиштата според Директивата за живеалишта, во НПГ ќе биде спроведена во текот и на 2021 година, при што ќе се пристапи и кон селекција на соодветна методологија за мониторинг на приоритетното живеалиште - пеонска шума со фоја.Мониторингот на живеалиштата со смрека планирано е да продолжи и во иднина. Исто така, за 2021 година е планирана обука за биологија и екологија на Европскиот елен и мониторинг на иститот, со што ќе се добијат дополнителни информации за ова живеалиште.</v>
      </c>
      <c r="D43" s="7"/>
      <c r="E43" s="7"/>
      <c r="F43" s="7"/>
      <c r="G43" s="7"/>
      <c r="H43" s="7"/>
    </row>
  </sheetData>
  <mergeCells count="1">
    <mergeCell ref="A1:H1"/>
  </mergeCells>
  <hyperlinks>
    <hyperlink ref="B6" location="'1. Legal Status'!A1" display="Does the PA have legal status (or in the case of private reserves is covered by a covenant or similar)?"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4"/>
  <sheetViews>
    <sheetView showGridLines="0" zoomScale="85" zoomScaleNormal="85" zoomScalePageLayoutView="120" workbookViewId="0">
      <selection activeCell="C61" sqref="C61"/>
    </sheetView>
  </sheetViews>
  <sheetFormatPr defaultColWidth="10.69921875" defaultRowHeight="15.6"/>
  <cols>
    <col min="1" max="1" width="45.69921875" style="53" customWidth="1"/>
    <col min="2" max="2" width="58.59765625" style="24" bestFit="1" customWidth="1"/>
    <col min="3" max="3" width="84.69921875" style="24" customWidth="1"/>
    <col min="4" max="16384" width="10.69921875" style="33"/>
  </cols>
  <sheetData>
    <row r="1" spans="1:3" ht="21">
      <c r="A1" s="278" t="s">
        <v>322</v>
      </c>
      <c r="B1" s="278"/>
      <c r="C1" s="278"/>
    </row>
    <row r="3" spans="1:3">
      <c r="A3" s="34" t="s">
        <v>274</v>
      </c>
      <c r="B3" s="37" t="s">
        <v>275</v>
      </c>
      <c r="C3" s="25" t="s">
        <v>276</v>
      </c>
    </row>
    <row r="4" spans="1:3" ht="46.8">
      <c r="A4" s="44" t="s">
        <v>263</v>
      </c>
      <c r="B4" s="26" t="s">
        <v>75</v>
      </c>
      <c r="C4" s="28" t="s">
        <v>684</v>
      </c>
    </row>
    <row r="5" spans="1:3">
      <c r="A5" s="50" t="s">
        <v>264</v>
      </c>
      <c r="B5" s="29">
        <v>2516</v>
      </c>
      <c r="C5" s="30" t="s">
        <v>685</v>
      </c>
    </row>
    <row r="6" spans="1:3" ht="31.2">
      <c r="A6" s="50" t="s">
        <v>265</v>
      </c>
      <c r="B6" s="29" t="s">
        <v>101</v>
      </c>
      <c r="C6" s="29" t="s">
        <v>686</v>
      </c>
    </row>
    <row r="7" spans="1:3">
      <c r="A7" s="43" t="s">
        <v>266</v>
      </c>
      <c r="B7" s="29"/>
      <c r="C7" s="279" t="s">
        <v>687</v>
      </c>
    </row>
    <row r="8" spans="1:3" ht="16.2" customHeight="1">
      <c r="A8" s="36" t="s">
        <v>272</v>
      </c>
      <c r="B8" s="29"/>
      <c r="C8" s="280"/>
    </row>
    <row r="9" spans="1:3">
      <c r="A9" s="36" t="s">
        <v>273</v>
      </c>
      <c r="B9" s="29"/>
      <c r="C9" s="280"/>
    </row>
    <row r="10" spans="1:3">
      <c r="A10" s="36" t="s">
        <v>267</v>
      </c>
      <c r="B10" s="181" t="s">
        <v>97</v>
      </c>
      <c r="C10" s="280"/>
    </row>
    <row r="11" spans="1:3" ht="31.2">
      <c r="A11" s="36" t="s">
        <v>268</v>
      </c>
      <c r="B11" s="29"/>
      <c r="C11" s="280"/>
    </row>
    <row r="12" spans="1:3" ht="31.2">
      <c r="A12" s="36" t="s">
        <v>269</v>
      </c>
      <c r="B12" s="29"/>
      <c r="C12" s="280"/>
    </row>
    <row r="13" spans="1:3">
      <c r="A13" s="36" t="s">
        <v>270</v>
      </c>
      <c r="B13" s="29"/>
      <c r="C13" s="280"/>
    </row>
    <row r="14" spans="1:3" ht="31.2">
      <c r="A14" s="36" t="s">
        <v>271</v>
      </c>
      <c r="B14" s="29"/>
      <c r="C14" s="281"/>
    </row>
    <row r="15" spans="1:3">
      <c r="A15" s="231" t="s">
        <v>277</v>
      </c>
      <c r="B15" s="186" t="s">
        <v>111</v>
      </c>
      <c r="C15" s="31" t="s">
        <v>688</v>
      </c>
    </row>
    <row r="16" spans="1:3">
      <c r="A16" s="57" t="s">
        <v>278</v>
      </c>
      <c r="B16" s="182" t="s">
        <v>106</v>
      </c>
      <c r="C16" s="31" t="s">
        <v>689</v>
      </c>
    </row>
    <row r="17" spans="1:3" ht="31.2">
      <c r="A17" s="58"/>
      <c r="B17" s="193" t="s">
        <v>102</v>
      </c>
      <c r="C17" s="32" t="s">
        <v>690</v>
      </c>
    </row>
    <row r="18" spans="1:3" ht="409.6">
      <c r="A18" s="58"/>
      <c r="B18" s="184" t="s">
        <v>105</v>
      </c>
      <c r="C18" s="32" t="s">
        <v>691</v>
      </c>
    </row>
    <row r="19" spans="1:3">
      <c r="A19" s="60" t="s">
        <v>279</v>
      </c>
      <c r="B19" s="59"/>
      <c r="C19" s="31" t="s">
        <v>20</v>
      </c>
    </row>
    <row r="20" spans="1:3" ht="49.2" customHeight="1">
      <c r="A20" s="56"/>
      <c r="B20" s="59"/>
      <c r="C20" s="32" t="s">
        <v>22</v>
      </c>
    </row>
    <row r="21" spans="1:3" ht="31.2">
      <c r="A21" s="282" t="s">
        <v>280</v>
      </c>
      <c r="B21" s="28" t="s">
        <v>107</v>
      </c>
      <c r="C21" s="32" t="s">
        <v>692</v>
      </c>
    </row>
    <row r="22" spans="1:3" ht="409.6">
      <c r="A22" s="283"/>
      <c r="B22" s="28" t="s">
        <v>109</v>
      </c>
      <c r="C22" s="32" t="s">
        <v>693</v>
      </c>
    </row>
    <row r="23" spans="1:3" ht="327.60000000000002">
      <c r="A23" s="284"/>
      <c r="B23" s="28" t="s">
        <v>110</v>
      </c>
      <c r="C23" s="32" t="s">
        <v>23</v>
      </c>
    </row>
    <row r="24" spans="1:3">
      <c r="A24" s="35" t="s">
        <v>281</v>
      </c>
      <c r="B24" s="28"/>
      <c r="C24" s="31" t="s">
        <v>21</v>
      </c>
    </row>
    <row r="25" spans="1:3">
      <c r="A25" s="35" t="s">
        <v>282</v>
      </c>
      <c r="B25" s="185" t="s">
        <v>97</v>
      </c>
      <c r="C25" s="32" t="s">
        <v>694</v>
      </c>
    </row>
    <row r="26" spans="1:3">
      <c r="A26" s="35" t="s">
        <v>283</v>
      </c>
      <c r="B26" s="28"/>
      <c r="C26" s="31" t="s">
        <v>695</v>
      </c>
    </row>
    <row r="27" spans="1:3">
      <c r="A27" s="50" t="s">
        <v>284</v>
      </c>
      <c r="B27" s="28" t="s">
        <v>108</v>
      </c>
      <c r="C27" s="28"/>
    </row>
    <row r="28" spans="1:3">
      <c r="A28" s="44" t="s">
        <v>285</v>
      </c>
      <c r="B28" s="187" t="s">
        <v>112</v>
      </c>
      <c r="C28" s="28" t="s">
        <v>696</v>
      </c>
    </row>
    <row r="29" spans="1:3" ht="126" customHeight="1">
      <c r="A29" s="50" t="s">
        <v>286</v>
      </c>
      <c r="B29" s="194" t="s">
        <v>113</v>
      </c>
      <c r="C29" s="55" t="s">
        <v>697</v>
      </c>
    </row>
    <row r="30" spans="1:3">
      <c r="A30" s="43" t="s">
        <v>287</v>
      </c>
      <c r="B30" s="183" t="s">
        <v>119</v>
      </c>
      <c r="C30" s="38"/>
    </row>
    <row r="31" spans="1:3" ht="16.2" customHeight="1">
      <c r="A31" s="36" t="s">
        <v>288</v>
      </c>
      <c r="B31" s="188">
        <v>0.78549999999999998</v>
      </c>
      <c r="C31" s="47"/>
    </row>
    <row r="32" spans="1:3">
      <c r="A32" s="36" t="s">
        <v>289</v>
      </c>
      <c r="B32" s="188">
        <v>0.2145</v>
      </c>
      <c r="C32" s="39"/>
    </row>
    <row r="33" spans="1:3">
      <c r="A33" s="36" t="s">
        <v>290</v>
      </c>
      <c r="B33" s="45"/>
      <c r="C33" s="39"/>
    </row>
    <row r="34" spans="1:3">
      <c r="A34" s="36" t="s">
        <v>291</v>
      </c>
      <c r="B34" s="45"/>
      <c r="C34" s="40"/>
    </row>
    <row r="35" spans="1:3">
      <c r="A35" s="50" t="s">
        <v>292</v>
      </c>
      <c r="B35" s="190" t="s">
        <v>114</v>
      </c>
      <c r="C35" s="46"/>
    </row>
    <row r="36" spans="1:3">
      <c r="A36" s="50" t="s">
        <v>293</v>
      </c>
      <c r="B36" s="190">
        <v>24151</v>
      </c>
      <c r="C36" s="48"/>
    </row>
    <row r="37" spans="1:3">
      <c r="A37" s="51" t="s">
        <v>294</v>
      </c>
      <c r="B37" s="183">
        <v>31</v>
      </c>
      <c r="C37" s="48"/>
    </row>
    <row r="38" spans="1:3">
      <c r="A38" s="35" t="s">
        <v>295</v>
      </c>
      <c r="B38" s="183">
        <v>15</v>
      </c>
      <c r="C38" s="39"/>
    </row>
    <row r="39" spans="1:3">
      <c r="A39" s="35" t="s">
        <v>296</v>
      </c>
      <c r="B39" s="183">
        <v>16</v>
      </c>
      <c r="C39" s="40"/>
    </row>
    <row r="40" spans="1:3">
      <c r="A40" s="50" t="s">
        <v>297</v>
      </c>
      <c r="B40" s="189">
        <v>616601</v>
      </c>
      <c r="C40" s="54" t="s">
        <v>698</v>
      </c>
    </row>
    <row r="41" spans="1:3">
      <c r="A41" s="50" t="s">
        <v>298</v>
      </c>
      <c r="B41" s="189">
        <v>326746</v>
      </c>
      <c r="C41" s="28" t="s">
        <v>699</v>
      </c>
    </row>
    <row r="42" spans="1:3">
      <c r="A42" s="50" t="s">
        <v>299</v>
      </c>
      <c r="B42" s="189">
        <v>489389</v>
      </c>
      <c r="C42" s="28" t="s">
        <v>699</v>
      </c>
    </row>
    <row r="43" spans="1:3">
      <c r="A43" s="50" t="s">
        <v>300</v>
      </c>
      <c r="B43" s="190" t="s">
        <v>115</v>
      </c>
      <c r="C43" s="27" t="s">
        <v>700</v>
      </c>
    </row>
    <row r="44" spans="1:3" ht="31.2">
      <c r="A44" s="50" t="s">
        <v>301</v>
      </c>
      <c r="B44" s="28"/>
      <c r="C44" s="285" t="s">
        <v>701</v>
      </c>
    </row>
    <row r="45" spans="1:3">
      <c r="A45" s="35" t="s">
        <v>302</v>
      </c>
      <c r="B45" s="69" t="s">
        <v>147</v>
      </c>
      <c r="C45" s="286"/>
    </row>
    <row r="46" spans="1:3">
      <c r="A46" s="35" t="s">
        <v>303</v>
      </c>
      <c r="B46" s="157" t="s">
        <v>148</v>
      </c>
      <c r="C46" s="286"/>
    </row>
    <row r="47" spans="1:3">
      <c r="A47" s="35" t="s">
        <v>304</v>
      </c>
      <c r="B47" s="28"/>
      <c r="C47" s="286"/>
    </row>
    <row r="48" spans="1:3">
      <c r="A48" s="35" t="s">
        <v>305</v>
      </c>
      <c r="B48" s="28"/>
      <c r="C48" s="286"/>
    </row>
    <row r="49" spans="1:3">
      <c r="A49" s="35" t="s">
        <v>306</v>
      </c>
      <c r="B49" s="28"/>
      <c r="C49" s="287"/>
    </row>
    <row r="50" spans="1:3" ht="93.6">
      <c r="A50" s="50" t="s">
        <v>307</v>
      </c>
      <c r="B50" s="28"/>
      <c r="C50" s="48" t="s">
        <v>702</v>
      </c>
    </row>
    <row r="51" spans="1:3" ht="48" customHeight="1">
      <c r="A51" s="35" t="s">
        <v>308</v>
      </c>
      <c r="B51" s="45" t="s">
        <v>104</v>
      </c>
      <c r="C51" s="48"/>
    </row>
    <row r="52" spans="1:3" ht="48" customHeight="1">
      <c r="A52" s="35" t="s">
        <v>309</v>
      </c>
      <c r="B52" s="45" t="s">
        <v>103</v>
      </c>
      <c r="C52" s="54"/>
    </row>
    <row r="53" spans="1:3" ht="31.2">
      <c r="A53" s="50" t="s">
        <v>310</v>
      </c>
      <c r="B53" s="195">
        <v>20</v>
      </c>
      <c r="C53" s="27" t="s">
        <v>703</v>
      </c>
    </row>
    <row r="54" spans="1:3">
      <c r="A54" s="52" t="s">
        <v>311</v>
      </c>
      <c r="B54" s="195">
        <v>1</v>
      </c>
      <c r="C54" s="41" t="s">
        <v>704</v>
      </c>
    </row>
    <row r="55" spans="1:3">
      <c r="A55" s="52" t="s">
        <v>312</v>
      </c>
      <c r="B55" s="195">
        <v>15</v>
      </c>
      <c r="C55" s="39"/>
    </row>
    <row r="56" spans="1:3">
      <c r="A56" s="52" t="s">
        <v>313</v>
      </c>
      <c r="B56" s="195">
        <v>2</v>
      </c>
      <c r="C56" s="39"/>
    </row>
    <row r="57" spans="1:3">
      <c r="A57" s="52" t="s">
        <v>314</v>
      </c>
      <c r="B57" s="195">
        <v>0</v>
      </c>
      <c r="C57" s="39"/>
    </row>
    <row r="58" spans="1:3">
      <c r="A58" s="52" t="s">
        <v>315</v>
      </c>
      <c r="B58" s="195">
        <v>0</v>
      </c>
      <c r="C58" s="39"/>
    </row>
    <row r="59" spans="1:3">
      <c r="A59" s="52" t="s">
        <v>316</v>
      </c>
      <c r="B59" s="195">
        <v>2</v>
      </c>
      <c r="C59" s="39"/>
    </row>
    <row r="60" spans="1:3">
      <c r="A60" s="52" t="s">
        <v>317</v>
      </c>
      <c r="B60" s="195">
        <v>0</v>
      </c>
      <c r="C60" s="39"/>
    </row>
    <row r="61" spans="1:3">
      <c r="A61" s="52" t="s">
        <v>318</v>
      </c>
      <c r="B61" s="195">
        <v>0</v>
      </c>
      <c r="C61" s="49"/>
    </row>
    <row r="62" spans="1:3" ht="62.4">
      <c r="A62" s="44" t="s">
        <v>319</v>
      </c>
      <c r="B62" s="191" t="s">
        <v>116</v>
      </c>
      <c r="C62" s="42"/>
    </row>
    <row r="63" spans="1:3" ht="46.8">
      <c r="A63" s="44" t="s">
        <v>320</v>
      </c>
      <c r="B63" s="192" t="s">
        <v>117</v>
      </c>
      <c r="C63" s="26"/>
    </row>
    <row r="64" spans="1:3">
      <c r="A64" s="44" t="s">
        <v>321</v>
      </c>
      <c r="B64" s="192" t="s">
        <v>118</v>
      </c>
      <c r="C64" s="27" t="s">
        <v>705</v>
      </c>
    </row>
  </sheetData>
  <mergeCells count="4">
    <mergeCell ref="A1:C1"/>
    <mergeCell ref="C7:C14"/>
    <mergeCell ref="A21:A23"/>
    <mergeCell ref="C44:C49"/>
  </mergeCells>
  <phoneticPr fontId="14" type="noConversion"/>
  <hyperlinks>
    <hyperlink ref="B28" r:id="rId1" xr:uid="{00000000-0004-0000-0500-000000000000}"/>
  </hyperlinks>
  <pageMargins left="0.7" right="0.7" top="0.75" bottom="0.75" header="0.3" footer="0.3"/>
  <pageSetup paperSize="9" scale="46" orientation="portrait" horizontalDpi="0" verticalDpi="0" r:id="rId2"/>
  <colBreaks count="1" manualBreakCount="1">
    <brk id="3"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7"/>
  <sheetViews>
    <sheetView showGridLines="0" topLeftCell="A10" zoomScale="79" zoomScaleNormal="79" workbookViewId="0">
      <selection activeCell="B6" sqref="B6"/>
    </sheetView>
  </sheetViews>
  <sheetFormatPr defaultColWidth="10.69921875" defaultRowHeight="15.6"/>
  <cols>
    <col min="1" max="1" width="1.3984375" style="167" customWidth="1"/>
    <col min="2" max="2" width="106.69921875" style="106" customWidth="1"/>
    <col min="3" max="3" width="17.69921875" style="106" customWidth="1"/>
    <col min="4" max="4" width="22" style="106" customWidth="1"/>
    <col min="5" max="5" width="10.69921875" style="106"/>
    <col min="6" max="16384" width="10.69921875" style="1"/>
  </cols>
  <sheetData>
    <row r="1" spans="1:6" s="167" customFormat="1"/>
    <row r="2" spans="1:6" ht="21" customHeight="1">
      <c r="B2" s="109" t="s">
        <v>178</v>
      </c>
      <c r="C2" s="288" t="s">
        <v>27</v>
      </c>
      <c r="D2" s="288"/>
      <c r="E2" s="288"/>
      <c r="F2" s="288"/>
    </row>
    <row r="3" spans="1:6">
      <c r="B3" s="111"/>
    </row>
    <row r="4" spans="1:6" ht="16.2" customHeight="1">
      <c r="B4" s="111" t="s">
        <v>766</v>
      </c>
      <c r="C4" s="111"/>
    </row>
    <row r="5" spans="1:6" s="91" customFormat="1">
      <c r="A5" s="167"/>
      <c r="B5" s="111"/>
      <c r="C5" s="111"/>
      <c r="D5" s="106"/>
      <c r="E5" s="106"/>
    </row>
    <row r="6" spans="1:6" s="93" customFormat="1" ht="156">
      <c r="A6" s="167"/>
      <c r="B6" s="110" t="s">
        <v>896</v>
      </c>
      <c r="C6" s="140"/>
      <c r="D6" s="140"/>
      <c r="E6" s="106"/>
    </row>
    <row r="7" spans="1:6" s="91" customFormat="1">
      <c r="A7" s="167"/>
      <c r="B7" s="111"/>
      <c r="C7" s="111"/>
      <c r="D7" s="106"/>
      <c r="E7" s="106"/>
    </row>
    <row r="8" spans="1:6" s="3" customFormat="1" ht="46.2">
      <c r="B8" s="112" t="s">
        <v>179</v>
      </c>
      <c r="C8" s="103" t="s">
        <v>180</v>
      </c>
      <c r="D8" s="105" t="s">
        <v>791</v>
      </c>
    </row>
    <row r="9" spans="1:6" ht="16.2" customHeight="1">
      <c r="B9" s="108" t="s">
        <v>214</v>
      </c>
      <c r="C9" s="146">
        <v>0</v>
      </c>
      <c r="D9" s="147">
        <v>3</v>
      </c>
    </row>
    <row r="10" spans="1:6" ht="16.2" customHeight="1">
      <c r="B10" s="134" t="s">
        <v>215</v>
      </c>
      <c r="C10" s="95">
        <v>1</v>
      </c>
      <c r="D10" s="145"/>
    </row>
    <row r="11" spans="1:6" ht="16.2" customHeight="1">
      <c r="B11" s="108" t="s">
        <v>216</v>
      </c>
      <c r="C11" s="146">
        <v>2</v>
      </c>
      <c r="D11" s="145"/>
    </row>
    <row r="12" spans="1:6" ht="16.2" customHeight="1">
      <c r="B12" s="134" t="s">
        <v>217</v>
      </c>
      <c r="C12" s="95">
        <v>3</v>
      </c>
      <c r="D12" s="145"/>
    </row>
    <row r="13" spans="1:6">
      <c r="D13" s="97"/>
    </row>
    <row r="14" spans="1:6" ht="16.2" customHeight="1">
      <c r="B14" s="111" t="s">
        <v>181</v>
      </c>
      <c r="C14" s="111"/>
    </row>
    <row r="15" spans="1:6" s="91" customFormat="1">
      <c r="A15" s="167"/>
      <c r="B15" s="111"/>
      <c r="C15" s="111"/>
      <c r="D15" s="106"/>
      <c r="E15" s="106"/>
    </row>
    <row r="16" spans="1:6" s="92" customFormat="1" ht="140.4">
      <c r="A16" s="168"/>
      <c r="B16" s="141" t="s">
        <v>763</v>
      </c>
      <c r="C16" s="140"/>
      <c r="D16" s="140"/>
      <c r="E16" s="107"/>
    </row>
    <row r="18" spans="1:5" ht="16.2" customHeight="1">
      <c r="B18" s="111" t="s">
        <v>182</v>
      </c>
      <c r="C18" s="111"/>
      <c r="D18" s="111"/>
    </row>
    <row r="19" spans="1:5" s="91" customFormat="1">
      <c r="A19" s="167"/>
      <c r="B19" s="111"/>
      <c r="C19" s="106"/>
      <c r="D19" s="106"/>
      <c r="E19" s="106"/>
    </row>
    <row r="20" spans="1:5" s="91" customFormat="1" ht="109.2">
      <c r="A20" s="167"/>
      <c r="B20" s="141" t="s">
        <v>764</v>
      </c>
      <c r="C20" s="140"/>
      <c r="D20" s="140"/>
      <c r="E20" s="106"/>
    </row>
    <row r="21" spans="1:5" s="91" customFormat="1">
      <c r="A21" s="167"/>
      <c r="B21" s="94"/>
      <c r="C21" s="113"/>
      <c r="D21" s="113"/>
      <c r="E21" s="106"/>
    </row>
    <row r="22" spans="1:5" ht="16.2" customHeight="1">
      <c r="B22" s="113" t="s">
        <v>183</v>
      </c>
      <c r="C22" s="113"/>
    </row>
    <row r="23" spans="1:5" s="91" customFormat="1">
      <c r="A23" s="167"/>
      <c r="B23" s="113"/>
      <c r="C23" s="113"/>
      <c r="D23" s="106"/>
      <c r="E23" s="106"/>
    </row>
    <row r="24" spans="1:5" s="91" customFormat="1">
      <c r="A24" s="167"/>
      <c r="B24" s="108" t="s">
        <v>184</v>
      </c>
      <c r="E24" s="106"/>
    </row>
    <row r="25" spans="1:5" s="143" customFormat="1">
      <c r="B25" s="142" t="s">
        <v>185</v>
      </c>
    </row>
    <row r="26" spans="1:5" ht="16.2" customHeight="1">
      <c r="B26" s="108" t="s">
        <v>186</v>
      </c>
    </row>
    <row r="27" spans="1:5" s="143" customFormat="1" ht="16.2" customHeight="1">
      <c r="B27" s="142" t="s">
        <v>187</v>
      </c>
    </row>
    <row r="28" spans="1:5">
      <c r="B28" s="108" t="s">
        <v>188</v>
      </c>
    </row>
    <row r="29" spans="1:5" s="143" customFormat="1">
      <c r="B29" s="142" t="s">
        <v>189</v>
      </c>
    </row>
    <row r="30" spans="1:5">
      <c r="B30" s="108" t="s">
        <v>190</v>
      </c>
    </row>
    <row r="31" spans="1:5" s="143" customFormat="1">
      <c r="B31" s="142" t="s">
        <v>765</v>
      </c>
    </row>
    <row r="32" spans="1:5">
      <c r="A32" s="169"/>
      <c r="B32" s="128"/>
    </row>
    <row r="33" spans="1:2">
      <c r="A33" s="169"/>
      <c r="B33" s="128"/>
    </row>
    <row r="34" spans="1:2">
      <c r="A34" s="169"/>
      <c r="B34" s="128"/>
    </row>
    <row r="35" spans="1:2">
      <c r="A35" s="169"/>
      <c r="B35" s="128"/>
    </row>
    <row r="36" spans="1:2">
      <c r="A36" s="169"/>
      <c r="B36" s="128"/>
    </row>
    <row r="37" spans="1:2">
      <c r="A37" s="169"/>
      <c r="B37" s="128"/>
    </row>
    <row r="38" spans="1:2">
      <c r="A38" s="169"/>
      <c r="B38" s="128"/>
    </row>
    <row r="39" spans="1:2">
      <c r="A39" s="169"/>
      <c r="B39" s="128"/>
    </row>
    <row r="40" spans="1:2">
      <c r="A40" s="169"/>
      <c r="B40" s="128"/>
    </row>
    <row r="41" spans="1:2">
      <c r="A41" s="169"/>
      <c r="B41" s="128"/>
    </row>
    <row r="42" spans="1:2">
      <c r="A42" s="169"/>
      <c r="B42" s="128"/>
    </row>
    <row r="43" spans="1:2">
      <c r="A43" s="169"/>
      <c r="B43" s="128"/>
    </row>
    <row r="44" spans="1:2">
      <c r="A44" s="169"/>
      <c r="B44" s="128"/>
    </row>
    <row r="45" spans="1:2">
      <c r="A45" s="169"/>
      <c r="B45" s="128"/>
    </row>
    <row r="46" spans="1:2">
      <c r="A46" s="169"/>
      <c r="B46" s="128"/>
    </row>
    <row r="47" spans="1:2">
      <c r="A47" s="169"/>
      <c r="B47" s="128"/>
    </row>
  </sheetData>
  <mergeCells count="1">
    <mergeCell ref="C2:F2"/>
  </mergeCells>
  <phoneticPr fontId="14" type="noConversion"/>
  <hyperlinks>
    <hyperlink ref="C2" location="'Advanced METT questions+scores'!A1" display="Back to 'Advanced METT questions and scores'" xr:uid="{00000000-0004-0000-0600-000000000000}"/>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2"/>
  <sheetViews>
    <sheetView showGridLines="0" topLeftCell="A4" zoomScale="69" zoomScaleNormal="69" workbookViewId="0">
      <selection activeCell="C7" sqref="C7"/>
    </sheetView>
  </sheetViews>
  <sheetFormatPr defaultColWidth="10.69921875" defaultRowHeight="15.6"/>
  <cols>
    <col min="1" max="1" width="106.69921875" style="116" customWidth="1"/>
    <col min="2" max="2" width="17.69921875" style="116" customWidth="1"/>
    <col min="3" max="3" width="22.19921875" style="116" customWidth="1"/>
    <col min="4" max="16384" width="10.69921875" style="116"/>
  </cols>
  <sheetData>
    <row r="1" spans="1:4" ht="21" customHeight="1">
      <c r="A1" s="118" t="s">
        <v>208</v>
      </c>
      <c r="B1" s="288" t="s">
        <v>27</v>
      </c>
      <c r="C1" s="288"/>
      <c r="D1" s="288"/>
    </row>
    <row r="2" spans="1:4">
      <c r="A2" s="120"/>
    </row>
    <row r="3" spans="1:4" ht="31.2">
      <c r="A3" s="131" t="s">
        <v>207</v>
      </c>
      <c r="B3" s="120"/>
      <c r="C3" s="120"/>
    </row>
    <row r="4" spans="1:4">
      <c r="A4" s="120"/>
    </row>
    <row r="5" spans="1:4" ht="78">
      <c r="A5" s="110" t="s">
        <v>209</v>
      </c>
      <c r="B5" s="140"/>
      <c r="C5" s="140"/>
    </row>
    <row r="6" spans="1:4">
      <c r="A6" s="120"/>
    </row>
    <row r="7" spans="1:4" s="3" customFormat="1" ht="46.2">
      <c r="A7" s="112" t="s">
        <v>179</v>
      </c>
      <c r="B7" s="103" t="s">
        <v>180</v>
      </c>
      <c r="C7" s="105" t="s">
        <v>791</v>
      </c>
    </row>
    <row r="8" spans="1:4">
      <c r="A8" s="148" t="s">
        <v>210</v>
      </c>
      <c r="B8" s="146">
        <v>0</v>
      </c>
      <c r="C8" s="147">
        <v>2</v>
      </c>
    </row>
    <row r="9" spans="1:4" ht="31.2">
      <c r="A9" s="122" t="s">
        <v>211</v>
      </c>
      <c r="B9" s="95">
        <v>1</v>
      </c>
      <c r="C9" s="144"/>
    </row>
    <row r="10" spans="1:4" ht="31.2">
      <c r="A10" s="148" t="s">
        <v>212</v>
      </c>
      <c r="B10" s="146">
        <v>2</v>
      </c>
      <c r="C10" s="144"/>
    </row>
    <row r="11" spans="1:4" ht="31.95" customHeight="1">
      <c r="A11" s="122" t="s">
        <v>213</v>
      </c>
      <c r="B11" s="95">
        <v>3</v>
      </c>
      <c r="C11" s="144"/>
    </row>
    <row r="12" spans="1:4">
      <c r="C12" s="97"/>
    </row>
    <row r="13" spans="1:4">
      <c r="A13" s="131" t="s">
        <v>181</v>
      </c>
      <c r="B13" s="120"/>
    </row>
    <row r="14" spans="1:4">
      <c r="A14" s="120"/>
      <c r="B14" s="120"/>
    </row>
    <row r="15" spans="1:4" s="117" customFormat="1" ht="409.6">
      <c r="A15" s="141" t="s">
        <v>767</v>
      </c>
      <c r="B15" s="149"/>
      <c r="C15" s="149"/>
    </row>
    <row r="17" spans="1:3">
      <c r="A17" s="131" t="s">
        <v>182</v>
      </c>
      <c r="B17" s="120"/>
      <c r="C17" s="120"/>
    </row>
    <row r="18" spans="1:3">
      <c r="A18" s="120"/>
    </row>
    <row r="19" spans="1:3" ht="280.8">
      <c r="A19" s="141" t="s">
        <v>768</v>
      </c>
      <c r="B19" s="149"/>
      <c r="C19" s="149"/>
    </row>
    <row r="20" spans="1:3">
      <c r="A20" s="94"/>
      <c r="B20" s="121"/>
      <c r="C20" s="121"/>
    </row>
    <row r="21" spans="1:3" ht="16.2" customHeight="1">
      <c r="A21" s="129" t="s">
        <v>183</v>
      </c>
      <c r="B21" s="121"/>
    </row>
    <row r="22" spans="1:3">
      <c r="A22" s="121"/>
      <c r="B22" s="121"/>
    </row>
    <row r="23" spans="1:3">
      <c r="A23" s="108" t="s">
        <v>34</v>
      </c>
    </row>
    <row r="24" spans="1:3" s="143" customFormat="1">
      <c r="A24" s="142" t="s">
        <v>35</v>
      </c>
    </row>
    <row r="25" spans="1:3" ht="16.2" customHeight="1">
      <c r="A25" s="108" t="s">
        <v>769</v>
      </c>
    </row>
    <row r="26" spans="1:3" s="143" customFormat="1" ht="16.2" customHeight="1">
      <c r="A26" s="142" t="s">
        <v>44</v>
      </c>
    </row>
    <row r="27" spans="1:3">
      <c r="A27" s="108" t="s">
        <v>43</v>
      </c>
    </row>
    <row r="28" spans="1:3" s="143" customFormat="1">
      <c r="A28" s="142" t="s">
        <v>39</v>
      </c>
    </row>
    <row r="29" spans="1:3">
      <c r="A29" s="108" t="s">
        <v>40</v>
      </c>
    </row>
    <row r="30" spans="1:3" s="143" customFormat="1">
      <c r="A30" s="142" t="s">
        <v>42</v>
      </c>
    </row>
    <row r="31" spans="1:3">
      <c r="A31" s="119"/>
    </row>
    <row r="32" spans="1:3">
      <c r="A32" s="119"/>
    </row>
  </sheetData>
  <mergeCells count="1">
    <mergeCell ref="B1:D1"/>
  </mergeCells>
  <phoneticPr fontId="14" type="noConversion"/>
  <hyperlinks>
    <hyperlink ref="B1" location="'Advanced METT questions+scores'!A1" display="Back to 'Advanced METT questions and scores'" xr:uid="{00000000-0004-0000-0700-000000000000}"/>
  </hyperlink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2"/>
  <sheetViews>
    <sheetView showGridLines="0" topLeftCell="A6" zoomScale="92" zoomScaleNormal="92" workbookViewId="0">
      <selection activeCell="C7" sqref="C7"/>
    </sheetView>
  </sheetViews>
  <sheetFormatPr defaultColWidth="10.69921875" defaultRowHeight="15.6"/>
  <cols>
    <col min="1" max="1" width="106.69921875" style="116" customWidth="1"/>
    <col min="2" max="2" width="17.69921875" style="116" customWidth="1"/>
    <col min="3" max="3" width="21.19921875" style="116" customWidth="1"/>
    <col min="4" max="16384" width="10.69921875" style="116"/>
  </cols>
  <sheetData>
    <row r="1" spans="1:4" ht="21" customHeight="1">
      <c r="A1" s="118" t="s">
        <v>329</v>
      </c>
      <c r="B1" s="288" t="s">
        <v>27</v>
      </c>
      <c r="C1" s="288"/>
      <c r="D1" s="288"/>
    </row>
    <row r="2" spans="1:4">
      <c r="A2" s="120"/>
    </row>
    <row r="3" spans="1:4" s="16" customFormat="1" ht="16.2" customHeight="1">
      <c r="A3" s="131" t="s">
        <v>219</v>
      </c>
      <c r="B3" s="120"/>
    </row>
    <row r="4" spans="1:4" s="16" customFormat="1">
      <c r="A4" s="120"/>
    </row>
    <row r="5" spans="1:4" s="16" customFormat="1" ht="109.2">
      <c r="A5" s="110" t="s">
        <v>218</v>
      </c>
      <c r="B5" s="140"/>
      <c r="C5" s="140"/>
    </row>
    <row r="6" spans="1:4">
      <c r="A6" s="120"/>
    </row>
    <row r="7" spans="1:4" s="3" customFormat="1" ht="46.2">
      <c r="A7" s="112" t="s">
        <v>179</v>
      </c>
      <c r="B7" s="103" t="s">
        <v>180</v>
      </c>
      <c r="C7" s="105" t="s">
        <v>791</v>
      </c>
    </row>
    <row r="8" spans="1:4" ht="16.2" customHeight="1">
      <c r="A8" s="150" t="s">
        <v>323</v>
      </c>
      <c r="B8" s="146">
        <v>0</v>
      </c>
      <c r="C8" s="147">
        <v>2</v>
      </c>
    </row>
    <row r="9" spans="1:4" ht="16.2" customHeight="1">
      <c r="A9" s="132" t="s">
        <v>324</v>
      </c>
      <c r="B9" s="95">
        <v>1</v>
      </c>
      <c r="C9" s="144"/>
    </row>
    <row r="10" spans="1:4" ht="16.2" customHeight="1">
      <c r="A10" s="150" t="s">
        <v>325</v>
      </c>
      <c r="B10" s="146">
        <v>2</v>
      </c>
      <c r="C10" s="144"/>
    </row>
    <row r="11" spans="1:4" ht="16.2" customHeight="1">
      <c r="A11" s="132" t="s">
        <v>326</v>
      </c>
      <c r="B11" s="95">
        <v>3</v>
      </c>
      <c r="C11" s="144"/>
    </row>
    <row r="12" spans="1:4">
      <c r="A12" s="120"/>
      <c r="C12" s="97"/>
    </row>
    <row r="13" spans="1:4" ht="16.2" customHeight="1">
      <c r="A13" s="131" t="s">
        <v>181</v>
      </c>
      <c r="B13" s="120"/>
    </row>
    <row r="14" spans="1:4">
      <c r="A14" s="120"/>
      <c r="B14" s="120"/>
    </row>
    <row r="15" spans="1:4" ht="171.6">
      <c r="A15" s="141" t="s">
        <v>45</v>
      </c>
      <c r="B15" s="140"/>
      <c r="C15" s="140"/>
    </row>
    <row r="17" spans="1:3" ht="16.2" customHeight="1">
      <c r="A17" s="131" t="s">
        <v>182</v>
      </c>
      <c r="B17" s="120"/>
      <c r="C17" s="120"/>
    </row>
    <row r="18" spans="1:3">
      <c r="A18" s="120"/>
    </row>
    <row r="19" spans="1:3" ht="140.4">
      <c r="A19" s="141" t="s">
        <v>770</v>
      </c>
      <c r="B19" s="140"/>
      <c r="C19" s="140"/>
    </row>
    <row r="20" spans="1:3">
      <c r="A20" s="94"/>
      <c r="B20" s="121"/>
      <c r="C20" s="121"/>
    </row>
    <row r="21" spans="1:3" ht="16.2" customHeight="1">
      <c r="A21" s="129" t="s">
        <v>183</v>
      </c>
      <c r="B21" s="121"/>
    </row>
    <row r="22" spans="1:3">
      <c r="A22" s="121"/>
      <c r="B22" s="121"/>
    </row>
    <row r="23" spans="1:3">
      <c r="A23" s="108" t="s">
        <v>34</v>
      </c>
    </row>
    <row r="24" spans="1:3" s="143" customFormat="1">
      <c r="A24" s="142" t="s">
        <v>35</v>
      </c>
    </row>
    <row r="25" spans="1:3" ht="16.2" customHeight="1">
      <c r="A25" s="108" t="s">
        <v>36</v>
      </c>
    </row>
    <row r="26" spans="1:3" s="143" customFormat="1" ht="16.2" customHeight="1">
      <c r="A26" s="142" t="s">
        <v>46</v>
      </c>
    </row>
    <row r="27" spans="1:3">
      <c r="A27" s="108" t="s">
        <v>771</v>
      </c>
    </row>
    <row r="28" spans="1:3" s="143" customFormat="1">
      <c r="A28" s="142" t="s">
        <v>39</v>
      </c>
    </row>
    <row r="29" spans="1:3">
      <c r="A29" s="108" t="s">
        <v>40</v>
      </c>
    </row>
    <row r="30" spans="1:3" s="143" customFormat="1" ht="31.2">
      <c r="A30" s="142" t="s">
        <v>772</v>
      </c>
    </row>
    <row r="31" spans="1:3">
      <c r="A31" s="119"/>
    </row>
    <row r="32" spans="1:3">
      <c r="A32" s="119"/>
    </row>
  </sheetData>
  <mergeCells count="1">
    <mergeCell ref="B1:D1"/>
  </mergeCells>
  <phoneticPr fontId="14" type="noConversion"/>
  <hyperlinks>
    <hyperlink ref="B1" location="'Advanced METT questions+scores'!A1" display="Back to 'Advanced METT questions and scores'" xr:uid="{00000000-0004-0000-0800-000000000000}"/>
  </hyperlink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Напреден МЕТТ Вовед</vt:lpstr>
      <vt:lpstr>Учество на засегнати страни</vt:lpstr>
      <vt:lpstr>Напреден МЕТТ одговори и оценки</vt:lpstr>
      <vt:lpstr>Поранешни оценувања</vt:lpstr>
      <vt:lpstr>Следни активности после оценкат</vt:lpstr>
      <vt:lpstr>Карактеристики на заш. подрачје</vt:lpstr>
      <vt:lpstr>1. Легален статус</vt:lpstr>
      <vt:lpstr>2. Регулација на заш.подрачје</vt:lpstr>
      <vt:lpstr>3. Спроведување на закон</vt:lpstr>
      <vt:lpstr>4. Цели на заштитено подрачје</vt:lpstr>
      <vt:lpstr>5. Дизајн на заштитено подрaчје</vt:lpstr>
      <vt:lpstr>6. Демаркација на граници </vt:lpstr>
      <vt:lpstr>7. План за управување </vt:lpstr>
      <vt:lpstr>Дополнителни поени на 7.</vt:lpstr>
      <vt:lpstr>8. Редовен план за работа</vt:lpstr>
      <vt:lpstr>9. Попис на ресурси </vt:lpstr>
      <vt:lpstr>10. Оценка на пристап </vt:lpstr>
      <vt:lpstr>11. Истражување </vt:lpstr>
      <vt:lpstr>12. Управување со ресурси</vt:lpstr>
      <vt:lpstr>13. Број на вработени </vt:lpstr>
      <vt:lpstr>14. Тренинг на вработени </vt:lpstr>
      <vt:lpstr>15. Тековен буџет</vt:lpstr>
      <vt:lpstr>16. Безбедност на буџетот</vt:lpstr>
      <vt:lpstr>17. Управување со буџетот</vt:lpstr>
      <vt:lpstr>18. Опрема и постојки </vt:lpstr>
      <vt:lpstr>19. Одржување опрема и пост </vt:lpstr>
      <vt:lpstr>20. Едукација и свест </vt:lpstr>
      <vt:lpstr>21. Планирање за земја и вода </vt:lpstr>
      <vt:lpstr>Дополнителни поени на 21. </vt:lpstr>
      <vt:lpstr>22. Државни и комерцијални сосе</vt:lpstr>
      <vt:lpstr>23. Домородци</vt:lpstr>
      <vt:lpstr>24. Локални заедници</vt:lpstr>
      <vt:lpstr>Дополнителни поени на 24.</vt:lpstr>
      <vt:lpstr>25. Економска корист</vt:lpstr>
      <vt:lpstr>26. Мониторинг и евалуација </vt:lpstr>
      <vt:lpstr>Климатски промени </vt:lpstr>
      <vt:lpstr>27. Постојки за посетители</vt:lpstr>
      <vt:lpstr>28. Тур-оператори</vt:lpstr>
      <vt:lpstr>29. Наплата</vt:lpstr>
      <vt:lpstr>Закани</vt:lpstr>
      <vt:lpstr>Детална оценка на закани</vt:lpstr>
      <vt:lpstr>30. Состојба на вредностите </vt:lpstr>
      <vt:lpstr>Детална проценка на вреднос </vt:lpstr>
      <vt:lpstr>Дополнителни поени на 30. </vt:lpstr>
      <vt:lpstr>Конзервациски статус на видови</vt:lpstr>
      <vt:lpstr>Детална проценка на видови</vt:lpstr>
      <vt:lpstr>Конзервациски статус на живеали</vt:lpstr>
      <vt:lpstr>Детална проценка на живеалишта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Pc</cp:lastModifiedBy>
  <cp:lastPrinted>2017-10-20T10:01:11Z</cp:lastPrinted>
  <dcterms:created xsi:type="dcterms:W3CDTF">2017-06-17T09:18:10Z</dcterms:created>
  <dcterms:modified xsi:type="dcterms:W3CDTF">2022-08-14T06:45:19Z</dcterms:modified>
</cp:coreProperties>
</file>